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iva\Desktop\BPD Compass\"/>
    </mc:Choice>
  </mc:AlternateContent>
  <xr:revisionPtr revIDLastSave="0" documentId="13_ncr:1_{53C8FBF8-9559-4DA9-A5C8-045B398F6CF0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Respuestas" sheetId="1" r:id="rId1"/>
    <sheet name="Resultados" sheetId="2" r:id="rId2"/>
    <sheet name="LPFS-BF 2.0 (Criterio A)" sheetId="3" r:id="rId3"/>
    <sheet name="PID-5-BF (Criterio B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" l="1"/>
  <c r="D11" i="2" s="1"/>
  <c r="C10" i="2"/>
  <c r="D10" i="2" s="1"/>
  <c r="C9" i="2"/>
  <c r="D9" i="2" s="1"/>
  <c r="C8" i="2"/>
  <c r="D8" i="2" s="1"/>
  <c r="C7" i="2"/>
  <c r="D7" i="2" s="1"/>
  <c r="C6" i="2"/>
  <c r="D6" i="2" s="1"/>
  <c r="C5" i="2"/>
  <c r="D5" i="2" s="1"/>
  <c r="C4" i="2"/>
  <c r="D4" i="2" s="1"/>
  <c r="C3" i="2"/>
  <c r="D3" i="2" s="1"/>
  <c r="C2" i="2"/>
  <c r="D2" i="2" s="1"/>
  <c r="F2" i="2" l="1"/>
  <c r="F5" i="2" s="1"/>
  <c r="F3" i="2"/>
</calcChain>
</file>

<file path=xl/sharedStrings.xml><?xml version="1.0" encoding="utf-8"?>
<sst xmlns="http://schemas.openxmlformats.org/spreadsheetml/2006/main" count="228" uniqueCount="135">
  <si>
    <t>Escala</t>
  </si>
  <si>
    <t>N° ítem</t>
  </si>
  <si>
    <t>Dominio</t>
  </si>
  <si>
    <t>Ítem</t>
  </si>
  <si>
    <t>Respuesta</t>
  </si>
  <si>
    <t>LPFS-BF 2.0</t>
  </si>
  <si>
    <t>Identidad</t>
  </si>
  <si>
    <t>A menudo siento que no tengo claro quién soy realmente.</t>
  </si>
  <si>
    <t>Con frecuencia tengo pensamientos muy negativos sobre mí mismo/a.</t>
  </si>
  <si>
    <t>Mis emociones cambian bruscamente y siento que me cuesta controlarlas.</t>
  </si>
  <si>
    <t>Autodirección</t>
  </si>
  <si>
    <t>Muchas veces no sé hacia dónde quiero dirigir mi vida.</t>
  </si>
  <si>
    <t>Me resulta difícil entender mis propios pensamientos y emociones.</t>
  </si>
  <si>
    <t>Suelo exigirme demasiado o fijarme metas poco realistas.</t>
  </si>
  <si>
    <t>Empatía</t>
  </si>
  <si>
    <t>Con frecuencia tengo dificultades para comprender lo que piensan y sienten los demás.</t>
  </si>
  <si>
    <t>Me cuesta tolerar cuando otras personas tienen una opinión distinta a la mía.</t>
  </si>
  <si>
    <t>A menudo no comprendo del todo por qué mi comportamiento afecta a los demás de cierta manera.</t>
  </si>
  <si>
    <t>Intimidad</t>
  </si>
  <si>
    <t>Mis relaciones y amistades suelen ser inestables o durar poco tiempo.</t>
  </si>
  <si>
    <t>Me siento muy vulnerable cuando una relación se vuelve más cercana o personal.</t>
  </si>
  <si>
    <t>Con frecuencia no logro colaborar con otros de un modo satisfactorio para ambas partes.</t>
  </si>
  <si>
    <t>PID-5-BF</t>
  </si>
  <si>
    <t>Desapego</t>
  </si>
  <si>
    <t>No estoy muy interesado en hacer amigos.</t>
  </si>
  <si>
    <t>Casi nunca me entusiasmo mucho con algo.</t>
  </si>
  <si>
    <t>Evito las relaciones románticas.</t>
  </si>
  <si>
    <t>PID-5-BF (Argentina) — Escala Likert oficial
La adaptación argentina del PID-5-BF utiliza una escala Likert de 5 puntos:
1 = No me describe en absoluto
2 = Me describe muy poco
3 = Me describe en parte / medianamente
4 = Me describe bastante
5 = Me describe totalmente / tal como soy</t>
  </si>
  <si>
    <t>Por lo general, muestro mis sentimientos a los demás (i).</t>
  </si>
  <si>
    <t>No me gusta estar demasiado cerca de la gente.</t>
  </si>
  <si>
    <t>Afectividad negativa</t>
  </si>
  <si>
    <t>Me preocupo por casi todo.</t>
  </si>
  <si>
    <t>Me emociono fácilmente, incluso por pequeñas cosas.</t>
  </si>
  <si>
    <t>Soy una persona muy ansiosa.</t>
  </si>
  <si>
    <t>Temo estar solo en la vida más que a cualquier otra cosa.</t>
  </si>
  <si>
    <t>Me enojo fácilmente por todo tipo de cosas.</t>
  </si>
  <si>
    <t>Creo que otros se aprovecharán de mí si pudieran.</t>
  </si>
  <si>
    <t>Psicoticismo</t>
  </si>
  <si>
    <t>Con frecuencia, me quedo “en blanco” y de repente me doy cuenta de que ha pasado mucho tiempo.</t>
  </si>
  <si>
    <t>A veces he visto cosas que en realidad no estaban ahí.</t>
  </si>
  <si>
    <t>Tengo pensamientos que tienen sentido para mí, pero resultan extraños para otros.</t>
  </si>
  <si>
    <t>Las cosas que están a mi alrededor a veces me parecen irreales.</t>
  </si>
  <si>
    <t>En ocasiones no llego a diferenciar si algo lo viví, lo soñé o lo imaginé.</t>
  </si>
  <si>
    <t>Antagonismo</t>
  </si>
  <si>
    <t>Me gusta llamar la atención.</t>
  </si>
  <si>
    <t>Tengo facilidad para aprovecharme de los demás.</t>
  </si>
  <si>
    <t>Puedo utilizar a la gente para conseguir lo que quiero.</t>
  </si>
  <si>
    <t>Puedo ser encantador cuando quiero lograr algo.</t>
  </si>
  <si>
    <t>Software desarrollado por el Lic. Maximiliano Leiva – MN 69319 – Versión 1.1 – Uso exclusivo 
Software developed by Lic. Maximiliano Leiva – MN 69319 – Version 1.1 – Exclusive use only</t>
  </si>
  <si>
    <t>Desinhibición</t>
  </si>
  <si>
    <t>La gente me describiría como imprudente.</t>
  </si>
  <si>
    <t>Siento que actúo totalmente por impulso.</t>
  </si>
  <si>
    <t>Me empecino en hacer las cosas de una manera, aun cuando es claro que no va a funcionar.</t>
  </si>
  <si>
    <t>Aun sabiendo lo que es mejor, no puedo dejar de tomar decisiones precipitadas.</t>
  </si>
  <si>
    <t>A veces hago promesas que sé que no voy a poder cumplir.</t>
  </si>
  <si>
    <t>Me gusta hacer las cosas rápido, aunque queden errores o detalles sin resolver</t>
  </si>
  <si>
    <t>Puntaje</t>
  </si>
  <si>
    <t>Interpretación</t>
  </si>
  <si>
    <t>Dominio más afectado</t>
  </si>
  <si>
    <t>LPFS-BF</t>
  </si>
  <si>
    <t>Informe automático</t>
  </si>
  <si>
    <t>Total LPFS-BF</t>
  </si>
  <si>
    <t>🟦 LPFS-BF 2.0 (Criterio A) – Significado de los DOMINIOS</t>
  </si>
  <si>
    <t>Estos 4 dominios describen el nivel de funcionamiento de la personalidad.</t>
  </si>
  <si>
    <t>1. Identidad</t>
  </si>
  <si>
    <t>Evalúa la coherencia, estabilidad y claridad del sentido del yo.</t>
  </si>
  <si>
    <t>Incluye:</t>
  </si>
  <si>
    <t>Autoimagen estable o fluctuante</t>
  </si>
  <si>
    <t>Regulación emocional interna</t>
  </si>
  <si>
    <t>Sensación de continuidad personal</t>
  </si>
  <si>
    <t>Claridad sobre valores, objetivos y necesidades</t>
  </si>
  <si>
    <t>➡ Interpretación clínica: dificultades en identidad → mayor vulnerabilidad emocional, confusión interna y desorganización del yo.</t>
  </si>
  <si>
    <t>2. Autodirección</t>
  </si>
  <si>
    <t>Evalúa la capacidad de:</t>
  </si>
  <si>
    <t>fijar metas realistas</t>
  </si>
  <si>
    <t>dirigir la propia conducta</t>
  </si>
  <si>
    <t>reflexionar sobre decisiones</t>
  </si>
  <si>
    <t>comprender pensamientos y emociones</t>
  </si>
  <si>
    <t>➡ Problemas aquí se relacionan con impulsividad, metas poco realistas o dificultad para sostener proyectos personales.</t>
  </si>
  <si>
    <t>3. Empatía</t>
  </si>
  <si>
    <t>comprender pensamientos y emociones ajenas</t>
  </si>
  <si>
    <t>reconocer el impacto propio en los demás</t>
  </si>
  <si>
    <t>tolerar diferencias y perspectivas alternativas</t>
  </si>
  <si>
    <t>➡ Dificultades: interpretaciones rígidas, poca mentalización, conflictos interpersonales.</t>
  </si>
  <si>
    <t>4. Intimidad</t>
  </si>
  <si>
    <t>Evalúa la calidad de los vínculos:</t>
  </si>
  <si>
    <t>cercanía emocional</t>
  </si>
  <si>
    <t>reciprocidad</t>
  </si>
  <si>
    <t>estabilidad en relaciones</t>
  </si>
  <si>
    <t>capacidad de colaboración</t>
  </si>
  <si>
    <t>➡ Dificultades: relaciones inestables, miedo a la cercanía, evitación o dependencia.</t>
  </si>
  <si>
    <t>PID-5-BF (Criterio B) – Significado de los DOMINIOS</t>
  </si>
  <si>
    <t>Estos 5 dominios representan rasgos patológicos de personalidad según el DSM-5 AMPD.</t>
  </si>
  <si>
    <t>1. Afectividad Negativa</t>
  </si>
  <si>
    <t>(Rasgo equivalente a neuroticismo patológico)</t>
  </si>
  <si>
    <t>ansiedad</t>
  </si>
  <si>
    <t>preocupación excesiva</t>
  </si>
  <si>
    <t>inestabilidad emocional</t>
  </si>
  <si>
    <t>ira fácil</t>
  </si>
  <si>
    <t>inseguridad</t>
  </si>
  <si>
    <t>sensibilidad al rechazo</t>
  </si>
  <si>
    <t>➡ Personas con alta afectividad negativa viven emociones intensas, inestables y con tendencia a la negatividad.</t>
  </si>
  <si>
    <t>2. Desapego</t>
  </si>
  <si>
    <t>(Relacionado con introversión extrema)</t>
  </si>
  <si>
    <t>retraimiento social</t>
  </si>
  <si>
    <t>falta de disfrute</t>
  </si>
  <si>
    <t>frialdad afectiva</t>
  </si>
  <si>
    <t>evitación de relaciones</t>
  </si>
  <si>
    <t>baja expresividad emocional</t>
  </si>
  <si>
    <t>➡ Se vincula con estilos evitativos, vínculos fríos o distantes.</t>
  </si>
  <si>
    <t>3. Antagonismo</t>
  </si>
  <si>
    <t>(Relacionado con bajo agradabilidad)</t>
  </si>
  <si>
    <t>manipulación</t>
  </si>
  <si>
    <t>hostilidad</t>
  </si>
  <si>
    <t>grandiosidad</t>
  </si>
  <si>
    <t>búsqueda excesiva de admiración</t>
  </si>
  <si>
    <t>insensibilidad hacia otros</t>
  </si>
  <si>
    <t>➡ Se asocia a rasgos narcisistas y antisociales.</t>
  </si>
  <si>
    <t>4. Desinhibición</t>
  </si>
  <si>
    <t>(Relacionado con baja responsabilidad)</t>
  </si>
  <si>
    <t>impulsividad</t>
  </si>
  <si>
    <t>imprudencia</t>
  </si>
  <si>
    <t>decisiones apresuradas</t>
  </si>
  <si>
    <t>dificultad para planificar</t>
  </si>
  <si>
    <t>irresponsabilidad</t>
  </si>
  <si>
    <t>➡ Se asocia a conductas impulsivas, falta de control y dificultades ejecutivas.</t>
  </si>
  <si>
    <t>5. Psicoticismo</t>
  </si>
  <si>
    <t>(Relacionado con experiencias perceptuales y cognitivas inusuales)</t>
  </si>
  <si>
    <t>pensamiento mágico</t>
  </si>
  <si>
    <t>disociación</t>
  </si>
  <si>
    <t>sensaciones irreales</t>
  </si>
  <si>
    <t>ideas extrañas</t>
  </si>
  <si>
    <t>experiencias perceptuales inusuales</t>
  </si>
  <si>
    <t>➡ Se asocia a fenómenos psicóticos leves, fantasías intensas y desconexión parcial con la realidad.</t>
  </si>
  <si>
    <t>LPFS-BF 2.0 (12 ítems)
👉 Escala Likert de 4 puntos
0 = Completamente falso
1 = Algo cierto
2 = Bastante cierto
3 = Completamente cierto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</si>
</sst>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</font>
    <font>
      <sz val="11"/>
      <color theme="1"/>
      <name val="Arial"/>
    </font>
    <font>
      <sz val="11"/>
      <color rgb="FFFFFFFF"/>
      <name val="Arial"/>
    </font>
    <font>
      <sz val="11"/>
      <name val="Aptos Narrow"/>
    </font>
  </fonts>
  <fills count="11">
    <fill>
      <patternFill patternType="none"/>
    </fill>
    <fill>
      <patternFill patternType="gray125"/>
    </fill>
    <fill>
      <patternFill patternType="solid">
        <fgColor rgb="FF4D94D8"/>
        <bgColor rgb="FF4D94D8"/>
      </patternFill>
    </fill>
    <fill>
      <patternFill patternType="solid">
        <fgColor rgb="FFDBE9F7"/>
        <bgColor rgb="FFDBE9F7"/>
      </patternFill>
    </fill>
    <fill>
      <patternFill patternType="solid">
        <fgColor rgb="FFF1A983"/>
        <bgColor rgb="FFF1A983"/>
      </patternFill>
    </fill>
    <fill>
      <patternFill patternType="solid">
        <fgColor theme="4"/>
        <bgColor theme="4"/>
      </patternFill>
    </fill>
    <fill>
      <patternFill patternType="solid">
        <fgColor rgb="FFA5A5A5"/>
        <bgColor rgb="FFA5A5A5"/>
      </patternFill>
    </fill>
    <fill>
      <patternFill patternType="solid">
        <fgColor rgb="FF83CAEB"/>
        <bgColor rgb="FF83CAEB"/>
      </patternFill>
    </fill>
    <fill>
      <patternFill patternType="solid">
        <fgColor rgb="FFC1E4F5"/>
        <bgColor rgb="FFC1E4F5"/>
      </patternFill>
    </fill>
    <fill>
      <patternFill patternType="solid">
        <fgColor rgb="FF84E291"/>
        <bgColor rgb="FF84E291"/>
      </patternFill>
    </fill>
    <fill>
      <patternFill patternType="solid">
        <fgColor rgb="FF45B0E1"/>
        <bgColor rgb="FF45B0E1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0" borderId="0" xfId="0" applyFont="1"/>
    <xf numFmtId="0" fontId="2" fillId="6" borderId="14" xfId="0" applyFont="1" applyFill="1" applyBorder="1" applyAlignment="1">
      <alignment horizontal="center" vertical="center"/>
    </xf>
    <xf numFmtId="0" fontId="2" fillId="7" borderId="14" xfId="0" applyFont="1" applyFill="1" applyBorder="1"/>
    <xf numFmtId="0" fontId="2" fillId="0" borderId="0" xfId="0" applyFont="1" applyAlignment="1">
      <alignment horizontal="center"/>
    </xf>
    <xf numFmtId="0" fontId="2" fillId="8" borderId="14" xfId="0" applyFont="1" applyFill="1" applyBorder="1"/>
    <xf numFmtId="0" fontId="1" fillId="0" borderId="0" xfId="0" applyFont="1"/>
    <xf numFmtId="0" fontId="3" fillId="0" borderId="0" xfId="0" applyFont="1"/>
    <xf numFmtId="0" fontId="2" fillId="4" borderId="14" xfId="0" applyFont="1" applyFill="1" applyBorder="1"/>
    <xf numFmtId="0" fontId="2" fillId="10" borderId="14" xfId="0" applyFont="1" applyFill="1" applyBorder="1"/>
    <xf numFmtId="0" fontId="2" fillId="10" borderId="14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 vertical="center"/>
    </xf>
    <xf numFmtId="0" fontId="5" fillId="0" borderId="16" xfId="0" applyFont="1" applyBorder="1"/>
    <xf numFmtId="0" fontId="5" fillId="0" borderId="17" xfId="0" applyFont="1" applyBorder="1"/>
    <xf numFmtId="0" fontId="2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s-AR" sz="1400" b="0" i="0">
                <a:solidFill>
                  <a:srgbClr val="757575"/>
                </a:solidFill>
                <a:latin typeface="+mn-lt"/>
              </a:rPr>
              <a:t>“Funcionamiento de la personalidad (LPFS-BF)”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156082"/>
            </a:solidFill>
            <a:ln cmpd="sng">
              <a:noFill/>
            </a:ln>
          </c:spPr>
          <c:invertIfNegative val="1"/>
          <c:cat>
            <c:strRef>
              <c:f>Resultados!$B$2:$B$5</c:f>
              <c:strCache>
                <c:ptCount val="4"/>
                <c:pt idx="0">
                  <c:v>Identidad</c:v>
                </c:pt>
                <c:pt idx="1">
                  <c:v>Autodirección</c:v>
                </c:pt>
                <c:pt idx="2">
                  <c:v>Empatía</c:v>
                </c:pt>
                <c:pt idx="3">
                  <c:v>Intimidad</c:v>
                </c:pt>
              </c:strCache>
            </c:strRef>
          </c:cat>
          <c:val>
            <c:numRef>
              <c:f>Resultados!$C$2:$C$5</c:f>
              <c:numCache>
                <c:formatCode>General</c:formatCode>
                <c:ptCount val="4"/>
                <c:pt idx="0">
                  <c:v>0.66666666666666663</c:v>
                </c:pt>
                <c:pt idx="1">
                  <c:v>1.6666666666666667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C01-4C4D-963E-6E7924754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004499"/>
        <c:axId val="1317808389"/>
      </c:barChart>
      <c:catAx>
        <c:axId val="9000044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A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AR"/>
          </a:p>
        </c:txPr>
        <c:crossAx val="1317808389"/>
        <c:crosses val="autoZero"/>
        <c:auto val="1"/>
        <c:lblAlgn val="ctr"/>
        <c:lblOffset val="100"/>
        <c:noMultiLvlLbl val="1"/>
      </c:catAx>
      <c:valAx>
        <c:axId val="131780838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A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AR"/>
          </a:p>
        </c:txPr>
        <c:crossAx val="90000449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s-AR" sz="1400" b="0" i="0">
                <a:solidFill>
                  <a:srgbClr val="757575"/>
                </a:solidFill>
                <a:latin typeface="+mn-lt"/>
              </a:rPr>
              <a:t>“Perfil de dominios PID-5-BF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cat>
            <c:strRef>
              <c:f>Resultados!$B$7:$B$11</c:f>
              <c:strCache>
                <c:ptCount val="5"/>
                <c:pt idx="0">
                  <c:v>Afectividad negativa</c:v>
                </c:pt>
                <c:pt idx="1">
                  <c:v>Desapego</c:v>
                </c:pt>
                <c:pt idx="2">
                  <c:v>Antagonismo</c:v>
                </c:pt>
                <c:pt idx="3">
                  <c:v>Desinhibición</c:v>
                </c:pt>
                <c:pt idx="4">
                  <c:v>Psicoticismo</c:v>
                </c:pt>
              </c:strCache>
            </c:strRef>
          </c:cat>
          <c:val>
            <c:numRef>
              <c:f>Resultados!$C$7:$C$11</c:f>
              <c:numCache>
                <c:formatCode>General</c:formatCode>
                <c:ptCount val="5"/>
                <c:pt idx="0">
                  <c:v>1.3333333333333333</c:v>
                </c:pt>
                <c:pt idx="1">
                  <c:v>2.2000000000000002</c:v>
                </c:pt>
                <c:pt idx="2">
                  <c:v>1.75</c:v>
                </c:pt>
                <c:pt idx="3">
                  <c:v>1.3333333333333333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D7-411F-8E8A-3399C49DB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79714"/>
        <c:axId val="1978732616"/>
      </c:lineChart>
      <c:catAx>
        <c:axId val="1273797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A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AR"/>
          </a:p>
        </c:txPr>
        <c:crossAx val="1978732616"/>
        <c:crosses val="autoZero"/>
        <c:auto val="1"/>
        <c:lblAlgn val="ctr"/>
        <c:lblOffset val="100"/>
        <c:noMultiLvlLbl val="1"/>
      </c:catAx>
      <c:valAx>
        <c:axId val="19787326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A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AR"/>
          </a:p>
        </c:txPr>
        <c:crossAx val="12737971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13</xdr:row>
      <xdr:rowOff>2981325</xdr:rowOff>
    </xdr:from>
    <xdr:ext cx="5572125" cy="2876550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704850</xdr:colOff>
      <xdr:row>12</xdr:row>
      <xdr:rowOff>161925</xdr:rowOff>
    </xdr:from>
    <xdr:ext cx="4933950" cy="2876550"/>
    <xdr:graphicFrame macro="">
      <xdr:nvGraphicFramePr>
        <xdr:cNvPr id="3" name="Chart 2" title="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opLeftCell="A4" workbookViewId="0">
      <selection activeCell="E23" sqref="E23"/>
    </sheetView>
  </sheetViews>
  <sheetFormatPr baseColWidth="10" defaultColWidth="12.5703125" defaultRowHeight="15" customHeight="1"/>
  <cols>
    <col min="1" max="1" width="13.140625" customWidth="1"/>
    <col min="2" max="2" width="10.5703125" customWidth="1"/>
    <col min="3" max="3" width="18.7109375" customWidth="1"/>
    <col min="4" max="4" width="3" customWidth="1"/>
    <col min="5" max="5" width="91" customWidth="1"/>
    <col min="6" max="6" width="16" customWidth="1"/>
    <col min="7" max="26" width="10.5703125" customWidth="1"/>
  </cols>
  <sheetData>
    <row r="1" spans="1:11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</row>
    <row r="2" spans="1:11">
      <c r="A2" s="2" t="s">
        <v>5</v>
      </c>
      <c r="B2" s="3">
        <v>1</v>
      </c>
      <c r="C2" s="2" t="s">
        <v>6</v>
      </c>
      <c r="D2" s="2"/>
      <c r="E2" s="2" t="s">
        <v>7</v>
      </c>
      <c r="F2" s="4">
        <v>0</v>
      </c>
    </row>
    <row r="3" spans="1:11">
      <c r="A3" s="2" t="s">
        <v>5</v>
      </c>
      <c r="B3" s="3">
        <v>2</v>
      </c>
      <c r="C3" s="2" t="s">
        <v>6</v>
      </c>
      <c r="D3" s="2"/>
      <c r="E3" s="2" t="s">
        <v>8</v>
      </c>
      <c r="F3" s="4">
        <v>1</v>
      </c>
      <c r="H3" s="33" t="s">
        <v>134</v>
      </c>
      <c r="I3" s="32"/>
      <c r="J3" s="32"/>
      <c r="K3" s="32"/>
    </row>
    <row r="4" spans="1:11">
      <c r="A4" s="2" t="s">
        <v>5</v>
      </c>
      <c r="B4" s="3">
        <v>3</v>
      </c>
      <c r="C4" s="2" t="s">
        <v>6</v>
      </c>
      <c r="D4" s="2"/>
      <c r="E4" s="2" t="s">
        <v>9</v>
      </c>
      <c r="F4" s="4">
        <v>1</v>
      </c>
      <c r="H4" s="32"/>
      <c r="I4" s="32"/>
      <c r="J4" s="32"/>
      <c r="K4" s="32"/>
    </row>
    <row r="5" spans="1:11">
      <c r="A5" s="2" t="s">
        <v>5</v>
      </c>
      <c r="B5" s="3">
        <v>4</v>
      </c>
      <c r="C5" s="2" t="s">
        <v>10</v>
      </c>
      <c r="D5" s="2"/>
      <c r="E5" s="2" t="s">
        <v>11</v>
      </c>
      <c r="F5" s="4">
        <v>2</v>
      </c>
      <c r="H5" s="32"/>
      <c r="I5" s="32"/>
      <c r="J5" s="32"/>
      <c r="K5" s="32"/>
    </row>
    <row r="6" spans="1:11">
      <c r="A6" s="2" t="s">
        <v>5</v>
      </c>
      <c r="B6" s="3">
        <v>5</v>
      </c>
      <c r="C6" s="2" t="s">
        <v>10</v>
      </c>
      <c r="D6" s="2"/>
      <c r="E6" s="2" t="s">
        <v>12</v>
      </c>
      <c r="F6" s="4">
        <v>0</v>
      </c>
      <c r="H6" s="32"/>
      <c r="I6" s="32"/>
      <c r="J6" s="32"/>
      <c r="K6" s="32"/>
    </row>
    <row r="7" spans="1:11">
      <c r="A7" s="2" t="s">
        <v>5</v>
      </c>
      <c r="B7" s="3">
        <v>6</v>
      </c>
      <c r="C7" s="2" t="s">
        <v>10</v>
      </c>
      <c r="D7" s="2"/>
      <c r="E7" s="2" t="s">
        <v>13</v>
      </c>
      <c r="F7" s="4">
        <v>3</v>
      </c>
      <c r="H7" s="32"/>
      <c r="I7" s="32"/>
      <c r="J7" s="32"/>
      <c r="K7" s="32"/>
    </row>
    <row r="8" spans="1:11">
      <c r="A8" s="2" t="s">
        <v>5</v>
      </c>
      <c r="B8" s="3">
        <v>7</v>
      </c>
      <c r="C8" s="2" t="s">
        <v>14</v>
      </c>
      <c r="D8" s="2"/>
      <c r="E8" s="2" t="s">
        <v>15</v>
      </c>
      <c r="F8" s="4">
        <v>2</v>
      </c>
      <c r="H8" s="32"/>
      <c r="I8" s="32"/>
      <c r="J8" s="32"/>
      <c r="K8" s="32"/>
    </row>
    <row r="9" spans="1:11">
      <c r="A9" s="2" t="s">
        <v>5</v>
      </c>
      <c r="B9" s="3">
        <v>8</v>
      </c>
      <c r="C9" s="2" t="s">
        <v>14</v>
      </c>
      <c r="D9" s="2"/>
      <c r="E9" s="2" t="s">
        <v>16</v>
      </c>
      <c r="F9" s="4">
        <v>2</v>
      </c>
      <c r="H9" s="32"/>
      <c r="I9" s="32"/>
      <c r="J9" s="32"/>
      <c r="K9" s="32"/>
    </row>
    <row r="10" spans="1:11">
      <c r="A10" s="2" t="s">
        <v>5</v>
      </c>
      <c r="B10" s="3">
        <v>9</v>
      </c>
      <c r="C10" s="2" t="s">
        <v>14</v>
      </c>
      <c r="D10" s="2"/>
      <c r="E10" s="2" t="s">
        <v>17</v>
      </c>
      <c r="F10" s="4">
        <v>2</v>
      </c>
      <c r="H10" s="32"/>
      <c r="I10" s="32"/>
      <c r="J10" s="32"/>
      <c r="K10" s="32"/>
    </row>
    <row r="11" spans="1:11">
      <c r="A11" s="2" t="s">
        <v>5</v>
      </c>
      <c r="B11" s="3">
        <v>10</v>
      </c>
      <c r="C11" s="2" t="s">
        <v>18</v>
      </c>
      <c r="D11" s="2"/>
      <c r="E11" s="5" t="s">
        <v>19</v>
      </c>
      <c r="F11" s="4">
        <v>1</v>
      </c>
      <c r="H11" s="32"/>
      <c r="I11" s="32"/>
      <c r="J11" s="32"/>
      <c r="K11" s="32"/>
    </row>
    <row r="12" spans="1:11">
      <c r="A12" s="2" t="s">
        <v>5</v>
      </c>
      <c r="B12" s="3">
        <v>11</v>
      </c>
      <c r="C12" s="2" t="s">
        <v>18</v>
      </c>
      <c r="D12" s="2"/>
      <c r="E12" s="2" t="s">
        <v>20</v>
      </c>
      <c r="F12" s="4">
        <v>1</v>
      </c>
      <c r="H12" s="32"/>
      <c r="I12" s="32"/>
      <c r="J12" s="32"/>
      <c r="K12" s="32"/>
    </row>
    <row r="13" spans="1:11">
      <c r="A13" s="6" t="s">
        <v>5</v>
      </c>
      <c r="B13" s="7">
        <v>12</v>
      </c>
      <c r="C13" s="6" t="s">
        <v>18</v>
      </c>
      <c r="D13" s="6"/>
      <c r="E13" s="6" t="s">
        <v>21</v>
      </c>
      <c r="F13" s="8">
        <v>1</v>
      </c>
      <c r="H13" s="9"/>
    </row>
    <row r="14" spans="1:11">
      <c r="A14" s="10" t="s">
        <v>22</v>
      </c>
      <c r="B14" s="11">
        <v>1</v>
      </c>
      <c r="C14" s="10" t="s">
        <v>23</v>
      </c>
      <c r="D14" s="10"/>
      <c r="E14" s="10" t="s">
        <v>24</v>
      </c>
      <c r="F14" s="12">
        <v>4</v>
      </c>
      <c r="H14" s="13"/>
    </row>
    <row r="15" spans="1:11">
      <c r="A15" s="14" t="s">
        <v>22</v>
      </c>
      <c r="B15" s="15">
        <v>2</v>
      </c>
      <c r="C15" s="14" t="s">
        <v>23</v>
      </c>
      <c r="D15" s="14"/>
      <c r="E15" s="14" t="s">
        <v>25</v>
      </c>
      <c r="F15" s="16">
        <v>2</v>
      </c>
      <c r="H15" s="9"/>
    </row>
    <row r="16" spans="1:11">
      <c r="A16" s="14" t="s">
        <v>22</v>
      </c>
      <c r="B16" s="15">
        <v>3</v>
      </c>
      <c r="C16" s="14" t="s">
        <v>23</v>
      </c>
      <c r="D16" s="14"/>
      <c r="E16" s="14" t="s">
        <v>26</v>
      </c>
      <c r="F16" s="16">
        <v>1</v>
      </c>
      <c r="H16" s="34" t="s">
        <v>27</v>
      </c>
      <c r="I16" s="32"/>
      <c r="J16" s="32"/>
      <c r="K16" s="32"/>
    </row>
    <row r="17" spans="1:11">
      <c r="A17" s="14" t="s">
        <v>22</v>
      </c>
      <c r="B17" s="15">
        <v>4</v>
      </c>
      <c r="C17" s="14" t="s">
        <v>23</v>
      </c>
      <c r="D17" s="14"/>
      <c r="E17" s="14" t="s">
        <v>28</v>
      </c>
      <c r="F17" s="16">
        <v>4</v>
      </c>
      <c r="H17" s="32"/>
      <c r="I17" s="32"/>
      <c r="J17" s="32"/>
      <c r="K17" s="32"/>
    </row>
    <row r="18" spans="1:11">
      <c r="A18" s="14" t="s">
        <v>22</v>
      </c>
      <c r="B18" s="15">
        <v>5</v>
      </c>
      <c r="C18" s="14" t="s">
        <v>23</v>
      </c>
      <c r="D18" s="14"/>
      <c r="E18" s="14" t="s">
        <v>29</v>
      </c>
      <c r="F18" s="16">
        <v>2</v>
      </c>
      <c r="H18" s="32"/>
      <c r="I18" s="32"/>
      <c r="J18" s="32"/>
      <c r="K18" s="32"/>
    </row>
    <row r="19" spans="1:11">
      <c r="A19" s="14" t="s">
        <v>22</v>
      </c>
      <c r="B19" s="15">
        <v>6</v>
      </c>
      <c r="C19" s="14" t="s">
        <v>30</v>
      </c>
      <c r="D19" s="14"/>
      <c r="E19" s="14" t="s">
        <v>31</v>
      </c>
      <c r="F19" s="16">
        <v>3</v>
      </c>
      <c r="H19" s="32"/>
      <c r="I19" s="32"/>
      <c r="J19" s="32"/>
      <c r="K19" s="32"/>
    </row>
    <row r="20" spans="1:11">
      <c r="A20" s="14" t="s">
        <v>22</v>
      </c>
      <c r="B20" s="15">
        <v>7</v>
      </c>
      <c r="C20" s="14" t="s">
        <v>30</v>
      </c>
      <c r="D20" s="14"/>
      <c r="E20" s="14" t="s">
        <v>32</v>
      </c>
      <c r="F20" s="16">
        <v>1</v>
      </c>
      <c r="H20" s="32"/>
      <c r="I20" s="32"/>
      <c r="J20" s="32"/>
      <c r="K20" s="32"/>
    </row>
    <row r="21" spans="1:11" ht="15.75" customHeight="1">
      <c r="A21" s="14" t="s">
        <v>22</v>
      </c>
      <c r="B21" s="15">
        <v>8</v>
      </c>
      <c r="C21" s="14" t="s">
        <v>30</v>
      </c>
      <c r="D21" s="14"/>
      <c r="E21" s="14" t="s">
        <v>33</v>
      </c>
      <c r="F21" s="16">
        <v>1</v>
      </c>
      <c r="H21" s="32"/>
      <c r="I21" s="32"/>
      <c r="J21" s="32"/>
      <c r="K21" s="32"/>
    </row>
    <row r="22" spans="1:11" ht="15.75" customHeight="1">
      <c r="A22" s="14" t="s">
        <v>22</v>
      </c>
      <c r="B22" s="15">
        <v>9</v>
      </c>
      <c r="C22" s="14" t="s">
        <v>30</v>
      </c>
      <c r="D22" s="14"/>
      <c r="E22" s="14" t="s">
        <v>34</v>
      </c>
      <c r="F22" s="16">
        <v>1</v>
      </c>
      <c r="H22" s="32"/>
      <c r="I22" s="32"/>
      <c r="J22" s="32"/>
      <c r="K22" s="32"/>
    </row>
    <row r="23" spans="1:11" ht="15.75" customHeight="1">
      <c r="A23" s="14" t="s">
        <v>22</v>
      </c>
      <c r="B23" s="15">
        <v>10</v>
      </c>
      <c r="C23" s="14" t="s">
        <v>30</v>
      </c>
      <c r="D23" s="14"/>
      <c r="E23" s="14" t="s">
        <v>35</v>
      </c>
      <c r="F23" s="16">
        <v>1</v>
      </c>
      <c r="H23" s="32"/>
      <c r="I23" s="32"/>
      <c r="J23" s="32"/>
      <c r="K23" s="32"/>
    </row>
    <row r="24" spans="1:11" ht="15.75" customHeight="1">
      <c r="A24" s="14" t="s">
        <v>22</v>
      </c>
      <c r="B24" s="15">
        <v>11</v>
      </c>
      <c r="C24" s="14" t="s">
        <v>30</v>
      </c>
      <c r="D24" s="14"/>
      <c r="E24" s="14" t="s">
        <v>36</v>
      </c>
      <c r="F24" s="16">
        <v>1</v>
      </c>
      <c r="H24" s="32"/>
      <c r="I24" s="32"/>
      <c r="J24" s="32"/>
      <c r="K24" s="32"/>
    </row>
    <row r="25" spans="1:11" ht="15.75" customHeight="1">
      <c r="A25" s="14" t="s">
        <v>22</v>
      </c>
      <c r="B25" s="15">
        <v>12</v>
      </c>
      <c r="C25" s="14" t="s">
        <v>37</v>
      </c>
      <c r="D25" s="14"/>
      <c r="E25" s="14" t="s">
        <v>38</v>
      </c>
      <c r="F25" s="16">
        <v>1</v>
      </c>
      <c r="H25" s="32"/>
      <c r="I25" s="32"/>
      <c r="J25" s="32"/>
      <c r="K25" s="32"/>
    </row>
    <row r="26" spans="1:11" ht="15.75" customHeight="1">
      <c r="A26" s="14" t="s">
        <v>22</v>
      </c>
      <c r="B26" s="15">
        <v>13</v>
      </c>
      <c r="C26" s="14" t="s">
        <v>37</v>
      </c>
      <c r="D26" s="14"/>
      <c r="E26" s="14" t="s">
        <v>39</v>
      </c>
      <c r="F26" s="16">
        <v>1</v>
      </c>
      <c r="H26" s="32"/>
      <c r="I26" s="32"/>
      <c r="J26" s="32"/>
      <c r="K26" s="32"/>
    </row>
    <row r="27" spans="1:11" ht="15.75" customHeight="1">
      <c r="A27" s="14" t="s">
        <v>22</v>
      </c>
      <c r="B27" s="15">
        <v>14</v>
      </c>
      <c r="C27" s="14" t="s">
        <v>37</v>
      </c>
      <c r="D27" s="14"/>
      <c r="E27" s="14" t="s">
        <v>40</v>
      </c>
      <c r="F27" s="16">
        <v>1</v>
      </c>
      <c r="H27" s="32"/>
      <c r="I27" s="32"/>
      <c r="J27" s="32"/>
      <c r="K27" s="32"/>
    </row>
    <row r="28" spans="1:11" ht="15.75" customHeight="1">
      <c r="A28" s="14" t="s">
        <v>22</v>
      </c>
      <c r="B28" s="15">
        <v>15</v>
      </c>
      <c r="C28" s="14" t="s">
        <v>37</v>
      </c>
      <c r="D28" s="14"/>
      <c r="E28" s="14" t="s">
        <v>41</v>
      </c>
      <c r="F28" s="16">
        <v>1</v>
      </c>
      <c r="H28" s="32"/>
      <c r="I28" s="32"/>
      <c r="J28" s="32"/>
      <c r="K28" s="32"/>
    </row>
    <row r="29" spans="1:11" ht="15.75" customHeight="1">
      <c r="A29" s="14" t="s">
        <v>22</v>
      </c>
      <c r="B29" s="15">
        <v>16</v>
      </c>
      <c r="C29" s="14" t="s">
        <v>37</v>
      </c>
      <c r="D29" s="14"/>
      <c r="E29" s="14" t="s">
        <v>42</v>
      </c>
      <c r="F29" s="16">
        <v>1</v>
      </c>
    </row>
    <row r="30" spans="1:11" ht="15.75" customHeight="1">
      <c r="A30" s="14" t="s">
        <v>22</v>
      </c>
      <c r="B30" s="15">
        <v>17</v>
      </c>
      <c r="C30" s="14" t="s">
        <v>43</v>
      </c>
      <c r="D30" s="14"/>
      <c r="E30" s="17" t="s">
        <v>44</v>
      </c>
      <c r="F30" s="16">
        <v>1</v>
      </c>
    </row>
    <row r="31" spans="1:11" ht="15.75" customHeight="1">
      <c r="A31" s="14" t="s">
        <v>22</v>
      </c>
      <c r="B31" s="15">
        <v>18</v>
      </c>
      <c r="C31" s="14" t="s">
        <v>43</v>
      </c>
      <c r="D31" s="14"/>
      <c r="E31" s="14" t="s">
        <v>45</v>
      </c>
      <c r="F31" s="15">
        <v>2</v>
      </c>
    </row>
    <row r="32" spans="1:11" ht="15.75" customHeight="1">
      <c r="A32" s="14" t="s">
        <v>22</v>
      </c>
      <c r="B32" s="15">
        <v>19</v>
      </c>
      <c r="C32" s="14" t="s">
        <v>43</v>
      </c>
      <c r="D32" s="14"/>
      <c r="E32" s="14" t="s">
        <v>46</v>
      </c>
      <c r="F32" s="15">
        <v>2</v>
      </c>
    </row>
    <row r="33" spans="1:11" ht="15.75" customHeight="1">
      <c r="A33" s="14" t="s">
        <v>22</v>
      </c>
      <c r="B33" s="15">
        <v>20</v>
      </c>
      <c r="C33" s="14" t="s">
        <v>43</v>
      </c>
      <c r="D33" s="14"/>
      <c r="E33" s="14" t="s">
        <v>47</v>
      </c>
      <c r="F33" s="15">
        <v>2</v>
      </c>
      <c r="H33" s="35" t="s">
        <v>48</v>
      </c>
      <c r="I33" s="36"/>
      <c r="J33" s="36"/>
      <c r="K33" s="37"/>
    </row>
    <row r="34" spans="1:11" ht="15.75" customHeight="1">
      <c r="A34" s="14" t="s">
        <v>22</v>
      </c>
      <c r="B34" s="15">
        <v>21</v>
      </c>
      <c r="C34" s="14" t="s">
        <v>49</v>
      </c>
      <c r="D34" s="14"/>
      <c r="E34" s="14" t="s">
        <v>50</v>
      </c>
      <c r="F34" s="16">
        <v>2</v>
      </c>
      <c r="H34" s="38"/>
      <c r="I34" s="32"/>
      <c r="J34" s="32"/>
      <c r="K34" s="39"/>
    </row>
    <row r="35" spans="1:11" ht="15.75" customHeight="1">
      <c r="A35" s="14" t="s">
        <v>22</v>
      </c>
      <c r="B35" s="15">
        <v>22</v>
      </c>
      <c r="C35" s="14" t="s">
        <v>49</v>
      </c>
      <c r="D35" s="14"/>
      <c r="E35" s="17" t="s">
        <v>51</v>
      </c>
      <c r="F35" s="16">
        <v>2</v>
      </c>
      <c r="H35" s="38"/>
      <c r="I35" s="32"/>
      <c r="J35" s="32"/>
      <c r="K35" s="39"/>
    </row>
    <row r="36" spans="1:11" ht="15.75" customHeight="1">
      <c r="A36" s="14" t="s">
        <v>22</v>
      </c>
      <c r="B36" s="15">
        <v>23</v>
      </c>
      <c r="C36" s="14" t="s">
        <v>49</v>
      </c>
      <c r="D36" s="14"/>
      <c r="E36" s="14" t="s">
        <v>52</v>
      </c>
      <c r="F36" s="16">
        <v>1</v>
      </c>
      <c r="H36" s="38"/>
      <c r="I36" s="32"/>
      <c r="J36" s="32"/>
      <c r="K36" s="39"/>
    </row>
    <row r="37" spans="1:11" ht="15.75" customHeight="1">
      <c r="A37" s="14" t="s">
        <v>22</v>
      </c>
      <c r="B37" s="15">
        <v>24</v>
      </c>
      <c r="C37" s="14" t="s">
        <v>49</v>
      </c>
      <c r="D37" s="14"/>
      <c r="E37" s="14" t="s">
        <v>53</v>
      </c>
      <c r="F37" s="16">
        <v>1</v>
      </c>
      <c r="H37" s="38"/>
      <c r="I37" s="32"/>
      <c r="J37" s="32"/>
      <c r="K37" s="39"/>
    </row>
    <row r="38" spans="1:11" ht="15.75" customHeight="1">
      <c r="A38" s="14" t="s">
        <v>22</v>
      </c>
      <c r="B38" s="15">
        <v>25</v>
      </c>
      <c r="C38" s="14" t="s">
        <v>49</v>
      </c>
      <c r="D38" s="14"/>
      <c r="E38" s="14" t="s">
        <v>54</v>
      </c>
      <c r="F38" s="16">
        <v>1</v>
      </c>
      <c r="H38" s="38"/>
      <c r="I38" s="32"/>
      <c r="J38" s="32"/>
      <c r="K38" s="39"/>
    </row>
    <row r="39" spans="1:11" ht="15.75" customHeight="1">
      <c r="A39" s="14" t="s">
        <v>22</v>
      </c>
      <c r="B39" s="15">
        <v>26</v>
      </c>
      <c r="C39" s="14" t="s">
        <v>49</v>
      </c>
      <c r="D39" s="14"/>
      <c r="E39" s="14" t="s">
        <v>55</v>
      </c>
      <c r="F39" s="16">
        <v>1</v>
      </c>
      <c r="H39" s="40"/>
      <c r="I39" s="41"/>
      <c r="J39" s="41"/>
      <c r="K39" s="42"/>
    </row>
    <row r="40" spans="1:11" ht="15.75" customHeight="1">
      <c r="F40" s="18"/>
    </row>
    <row r="41" spans="1:11" ht="15.75" customHeight="1">
      <c r="F41" s="18"/>
    </row>
    <row r="42" spans="1:11" ht="15.75" customHeight="1">
      <c r="F42" s="18"/>
    </row>
    <row r="43" spans="1:11" ht="15.75" customHeight="1">
      <c r="F43" s="18"/>
    </row>
    <row r="44" spans="1:11" ht="15.75" customHeight="1">
      <c r="F44" s="18"/>
    </row>
    <row r="45" spans="1:11" ht="15.75" customHeight="1">
      <c r="F45" s="18"/>
    </row>
    <row r="46" spans="1:11" ht="15.75" customHeight="1">
      <c r="F46" s="18"/>
    </row>
    <row r="47" spans="1:11" ht="15.75" customHeight="1">
      <c r="F47" s="18"/>
    </row>
    <row r="48" spans="1:11" ht="15.75" customHeight="1">
      <c r="F48" s="18"/>
    </row>
    <row r="49" spans="6:6" ht="15.75" customHeight="1">
      <c r="F49" s="18"/>
    </row>
    <row r="50" spans="6:6" ht="15.75" customHeight="1">
      <c r="F50" s="18"/>
    </row>
    <row r="51" spans="6:6" ht="15.75" customHeight="1">
      <c r="F51" s="18"/>
    </row>
    <row r="52" spans="6:6" ht="15.75" customHeight="1">
      <c r="F52" s="18"/>
    </row>
    <row r="53" spans="6:6" ht="15.75" customHeight="1">
      <c r="F53" s="18"/>
    </row>
    <row r="54" spans="6:6" ht="15.75" customHeight="1">
      <c r="F54" s="18"/>
    </row>
    <row r="55" spans="6:6" ht="15.75" customHeight="1">
      <c r="F55" s="18"/>
    </row>
    <row r="56" spans="6:6" ht="15.75" customHeight="1">
      <c r="F56" s="18"/>
    </row>
    <row r="57" spans="6:6" ht="15.75" customHeight="1">
      <c r="F57" s="18"/>
    </row>
    <row r="58" spans="6:6" ht="15.75" customHeight="1">
      <c r="F58" s="18"/>
    </row>
    <row r="59" spans="6:6" ht="15.75" customHeight="1">
      <c r="F59" s="18"/>
    </row>
    <row r="60" spans="6:6" ht="15.75" customHeight="1">
      <c r="F60" s="18"/>
    </row>
    <row r="61" spans="6:6" ht="15.75" customHeight="1">
      <c r="F61" s="18"/>
    </row>
    <row r="62" spans="6:6" ht="15.75" customHeight="1">
      <c r="F62" s="18"/>
    </row>
    <row r="63" spans="6:6" ht="15.75" customHeight="1">
      <c r="F63" s="18"/>
    </row>
    <row r="64" spans="6:6" ht="15.75" customHeight="1">
      <c r="F64" s="18"/>
    </row>
    <row r="65" spans="6:6" ht="15.75" customHeight="1">
      <c r="F65" s="18"/>
    </row>
    <row r="66" spans="6:6" ht="15.75" customHeight="1">
      <c r="F66" s="18"/>
    </row>
    <row r="67" spans="6:6" ht="15.75" customHeight="1">
      <c r="F67" s="18"/>
    </row>
    <row r="68" spans="6:6" ht="15.75" customHeight="1">
      <c r="F68" s="18"/>
    </row>
    <row r="69" spans="6:6" ht="15.75" customHeight="1">
      <c r="F69" s="18"/>
    </row>
    <row r="70" spans="6:6" ht="15.75" customHeight="1">
      <c r="F70" s="18"/>
    </row>
    <row r="71" spans="6:6" ht="15.75" customHeight="1">
      <c r="F71" s="18"/>
    </row>
    <row r="72" spans="6:6" ht="15.75" customHeight="1">
      <c r="F72" s="18"/>
    </row>
    <row r="73" spans="6:6" ht="15.75" customHeight="1">
      <c r="F73" s="18"/>
    </row>
    <row r="74" spans="6:6" ht="15.75" customHeight="1">
      <c r="F74" s="18"/>
    </row>
    <row r="75" spans="6:6" ht="15.75" customHeight="1">
      <c r="F75" s="18"/>
    </row>
    <row r="76" spans="6:6" ht="15.75" customHeight="1">
      <c r="F76" s="18"/>
    </row>
    <row r="77" spans="6:6" ht="15.75" customHeight="1">
      <c r="F77" s="18"/>
    </row>
    <row r="78" spans="6:6" ht="15.75" customHeight="1">
      <c r="F78" s="18"/>
    </row>
    <row r="79" spans="6:6" ht="15.75" customHeight="1">
      <c r="F79" s="18"/>
    </row>
    <row r="80" spans="6:6" ht="15.75" customHeight="1">
      <c r="F80" s="18"/>
    </row>
    <row r="81" spans="6:6" ht="15.75" customHeight="1">
      <c r="F81" s="18"/>
    </row>
    <row r="82" spans="6:6" ht="15.75" customHeight="1">
      <c r="F82" s="18"/>
    </row>
    <row r="83" spans="6:6" ht="15.75" customHeight="1">
      <c r="F83" s="18"/>
    </row>
    <row r="84" spans="6:6" ht="15.75" customHeight="1">
      <c r="F84" s="18"/>
    </row>
    <row r="85" spans="6:6" ht="15.75" customHeight="1">
      <c r="F85" s="18"/>
    </row>
    <row r="86" spans="6:6" ht="15.75" customHeight="1">
      <c r="F86" s="18"/>
    </row>
    <row r="87" spans="6:6" ht="15.75" customHeight="1">
      <c r="F87" s="18"/>
    </row>
    <row r="88" spans="6:6" ht="15.75" customHeight="1">
      <c r="F88" s="18"/>
    </row>
    <row r="89" spans="6:6" ht="15.75" customHeight="1">
      <c r="F89" s="18"/>
    </row>
    <row r="90" spans="6:6" ht="15.75" customHeight="1">
      <c r="F90" s="18"/>
    </row>
    <row r="91" spans="6:6" ht="15.75" customHeight="1">
      <c r="F91" s="18"/>
    </row>
    <row r="92" spans="6:6" ht="15.75" customHeight="1">
      <c r="F92" s="18"/>
    </row>
    <row r="93" spans="6:6" ht="15.75" customHeight="1">
      <c r="F93" s="18"/>
    </row>
    <row r="94" spans="6:6" ht="15.75" customHeight="1">
      <c r="F94" s="18"/>
    </row>
    <row r="95" spans="6:6" ht="15.75" customHeight="1">
      <c r="F95" s="18"/>
    </row>
    <row r="96" spans="6:6" ht="15.75" customHeight="1">
      <c r="F96" s="18"/>
    </row>
    <row r="97" spans="6:6" ht="15.75" customHeight="1">
      <c r="F97" s="18"/>
    </row>
    <row r="98" spans="6:6" ht="15.75" customHeight="1">
      <c r="F98" s="18"/>
    </row>
    <row r="99" spans="6:6" ht="15.75" customHeight="1">
      <c r="F99" s="18"/>
    </row>
    <row r="100" spans="6:6" ht="15.75" customHeight="1">
      <c r="F100" s="18"/>
    </row>
    <row r="101" spans="6:6" ht="15.75" customHeight="1">
      <c r="F101" s="18"/>
    </row>
    <row r="102" spans="6:6" ht="15.75" customHeight="1">
      <c r="F102" s="18"/>
    </row>
    <row r="103" spans="6:6" ht="15.75" customHeight="1">
      <c r="F103" s="18"/>
    </row>
    <row r="104" spans="6:6" ht="15.75" customHeight="1">
      <c r="F104" s="18"/>
    </row>
    <row r="105" spans="6:6" ht="15.75" customHeight="1">
      <c r="F105" s="18"/>
    </row>
    <row r="106" spans="6:6" ht="15.75" customHeight="1">
      <c r="F106" s="18"/>
    </row>
    <row r="107" spans="6:6" ht="15.75" customHeight="1">
      <c r="F107" s="18"/>
    </row>
    <row r="108" spans="6:6" ht="15.75" customHeight="1">
      <c r="F108" s="18"/>
    </row>
    <row r="109" spans="6:6" ht="15.75" customHeight="1">
      <c r="F109" s="18"/>
    </row>
    <row r="110" spans="6:6" ht="15.75" customHeight="1">
      <c r="F110" s="18"/>
    </row>
    <row r="111" spans="6:6" ht="15.75" customHeight="1">
      <c r="F111" s="18"/>
    </row>
    <row r="112" spans="6:6" ht="15.75" customHeight="1">
      <c r="F112" s="18"/>
    </row>
    <row r="113" spans="6:6" ht="15.75" customHeight="1">
      <c r="F113" s="18"/>
    </row>
    <row r="114" spans="6:6" ht="15.75" customHeight="1">
      <c r="F114" s="18"/>
    </row>
    <row r="115" spans="6:6" ht="15.75" customHeight="1">
      <c r="F115" s="18"/>
    </row>
    <row r="116" spans="6:6" ht="15.75" customHeight="1">
      <c r="F116" s="18"/>
    </row>
    <row r="117" spans="6:6" ht="15.75" customHeight="1">
      <c r="F117" s="18"/>
    </row>
    <row r="118" spans="6:6" ht="15.75" customHeight="1">
      <c r="F118" s="18"/>
    </row>
    <row r="119" spans="6:6" ht="15.75" customHeight="1">
      <c r="F119" s="18"/>
    </row>
    <row r="120" spans="6:6" ht="15.75" customHeight="1">
      <c r="F120" s="18"/>
    </row>
    <row r="121" spans="6:6" ht="15.75" customHeight="1">
      <c r="F121" s="18"/>
    </row>
    <row r="122" spans="6:6" ht="15.75" customHeight="1">
      <c r="F122" s="18"/>
    </row>
    <row r="123" spans="6:6" ht="15.75" customHeight="1">
      <c r="F123" s="18"/>
    </row>
    <row r="124" spans="6:6" ht="15.75" customHeight="1">
      <c r="F124" s="18"/>
    </row>
    <row r="125" spans="6:6" ht="15.75" customHeight="1">
      <c r="F125" s="18"/>
    </row>
    <row r="126" spans="6:6" ht="15.75" customHeight="1">
      <c r="F126" s="18"/>
    </row>
    <row r="127" spans="6:6" ht="15.75" customHeight="1">
      <c r="F127" s="18"/>
    </row>
    <row r="128" spans="6:6" ht="15.75" customHeight="1">
      <c r="F128" s="18"/>
    </row>
    <row r="129" spans="6:6" ht="15.75" customHeight="1">
      <c r="F129" s="18"/>
    </row>
    <row r="130" spans="6:6" ht="15.75" customHeight="1">
      <c r="F130" s="18"/>
    </row>
    <row r="131" spans="6:6" ht="15.75" customHeight="1">
      <c r="F131" s="18"/>
    </row>
    <row r="132" spans="6:6" ht="15.75" customHeight="1">
      <c r="F132" s="18"/>
    </row>
    <row r="133" spans="6:6" ht="15.75" customHeight="1">
      <c r="F133" s="18"/>
    </row>
    <row r="134" spans="6:6" ht="15.75" customHeight="1">
      <c r="F134" s="18"/>
    </row>
    <row r="135" spans="6:6" ht="15.75" customHeight="1">
      <c r="F135" s="18"/>
    </row>
    <row r="136" spans="6:6" ht="15.75" customHeight="1">
      <c r="F136" s="18"/>
    </row>
    <row r="137" spans="6:6" ht="15.75" customHeight="1">
      <c r="F137" s="18"/>
    </row>
    <row r="138" spans="6:6" ht="15.75" customHeight="1">
      <c r="F138" s="18"/>
    </row>
    <row r="139" spans="6:6" ht="15.75" customHeight="1">
      <c r="F139" s="18"/>
    </row>
    <row r="140" spans="6:6" ht="15.75" customHeight="1">
      <c r="F140" s="18"/>
    </row>
    <row r="141" spans="6:6" ht="15.75" customHeight="1">
      <c r="F141" s="18"/>
    </row>
    <row r="142" spans="6:6" ht="15.75" customHeight="1">
      <c r="F142" s="18"/>
    </row>
    <row r="143" spans="6:6" ht="15.75" customHeight="1">
      <c r="F143" s="18"/>
    </row>
    <row r="144" spans="6:6" ht="15.75" customHeight="1">
      <c r="F144" s="18"/>
    </row>
    <row r="145" spans="6:6" ht="15.75" customHeight="1">
      <c r="F145" s="18"/>
    </row>
    <row r="146" spans="6:6" ht="15.75" customHeight="1">
      <c r="F146" s="18"/>
    </row>
    <row r="147" spans="6:6" ht="15.75" customHeight="1">
      <c r="F147" s="18"/>
    </row>
    <row r="148" spans="6:6" ht="15.75" customHeight="1">
      <c r="F148" s="18"/>
    </row>
    <row r="149" spans="6:6" ht="15.75" customHeight="1">
      <c r="F149" s="18"/>
    </row>
    <row r="150" spans="6:6" ht="15.75" customHeight="1">
      <c r="F150" s="18"/>
    </row>
    <row r="151" spans="6:6" ht="15.75" customHeight="1">
      <c r="F151" s="18"/>
    </row>
    <row r="152" spans="6:6" ht="15.75" customHeight="1">
      <c r="F152" s="18"/>
    </row>
    <row r="153" spans="6:6" ht="15.75" customHeight="1">
      <c r="F153" s="18"/>
    </row>
    <row r="154" spans="6:6" ht="15.75" customHeight="1">
      <c r="F154" s="18"/>
    </row>
    <row r="155" spans="6:6" ht="15.75" customHeight="1">
      <c r="F155" s="18"/>
    </row>
    <row r="156" spans="6:6" ht="15.75" customHeight="1">
      <c r="F156" s="18"/>
    </row>
    <row r="157" spans="6:6" ht="15.75" customHeight="1">
      <c r="F157" s="18"/>
    </row>
    <row r="158" spans="6:6" ht="15.75" customHeight="1">
      <c r="F158" s="18"/>
    </row>
    <row r="159" spans="6:6" ht="15.75" customHeight="1">
      <c r="F159" s="18"/>
    </row>
    <row r="160" spans="6:6" ht="15.75" customHeight="1">
      <c r="F160" s="18"/>
    </row>
    <row r="161" spans="6:6" ht="15.75" customHeight="1">
      <c r="F161" s="18"/>
    </row>
    <row r="162" spans="6:6" ht="15.75" customHeight="1">
      <c r="F162" s="18"/>
    </row>
    <row r="163" spans="6:6" ht="15.75" customHeight="1">
      <c r="F163" s="18"/>
    </row>
    <row r="164" spans="6:6" ht="15.75" customHeight="1">
      <c r="F164" s="18"/>
    </row>
    <row r="165" spans="6:6" ht="15.75" customHeight="1">
      <c r="F165" s="18"/>
    </row>
    <row r="166" spans="6:6" ht="15.75" customHeight="1">
      <c r="F166" s="18"/>
    </row>
    <row r="167" spans="6:6" ht="15.75" customHeight="1">
      <c r="F167" s="18"/>
    </row>
    <row r="168" spans="6:6" ht="15.75" customHeight="1">
      <c r="F168" s="18"/>
    </row>
    <row r="169" spans="6:6" ht="15.75" customHeight="1">
      <c r="F169" s="18"/>
    </row>
    <row r="170" spans="6:6" ht="15.75" customHeight="1">
      <c r="F170" s="18"/>
    </row>
    <row r="171" spans="6:6" ht="15.75" customHeight="1">
      <c r="F171" s="18"/>
    </row>
    <row r="172" spans="6:6" ht="15.75" customHeight="1">
      <c r="F172" s="18"/>
    </row>
    <row r="173" spans="6:6" ht="15.75" customHeight="1">
      <c r="F173" s="18"/>
    </row>
    <row r="174" spans="6:6" ht="15.75" customHeight="1">
      <c r="F174" s="18"/>
    </row>
    <row r="175" spans="6:6" ht="15.75" customHeight="1">
      <c r="F175" s="18"/>
    </row>
    <row r="176" spans="6:6" ht="15.75" customHeight="1">
      <c r="F176" s="18"/>
    </row>
    <row r="177" spans="6:6" ht="15.75" customHeight="1">
      <c r="F177" s="18"/>
    </row>
    <row r="178" spans="6:6" ht="15.75" customHeight="1">
      <c r="F178" s="18"/>
    </row>
    <row r="179" spans="6:6" ht="15.75" customHeight="1">
      <c r="F179" s="18"/>
    </row>
    <row r="180" spans="6:6" ht="15.75" customHeight="1">
      <c r="F180" s="18"/>
    </row>
    <row r="181" spans="6:6" ht="15.75" customHeight="1">
      <c r="F181" s="18"/>
    </row>
    <row r="182" spans="6:6" ht="15.75" customHeight="1">
      <c r="F182" s="18"/>
    </row>
    <row r="183" spans="6:6" ht="15.75" customHeight="1">
      <c r="F183" s="18"/>
    </row>
    <row r="184" spans="6:6" ht="15.75" customHeight="1">
      <c r="F184" s="18"/>
    </row>
    <row r="185" spans="6:6" ht="15.75" customHeight="1">
      <c r="F185" s="18"/>
    </row>
    <row r="186" spans="6:6" ht="15.75" customHeight="1">
      <c r="F186" s="18"/>
    </row>
    <row r="187" spans="6:6" ht="15.75" customHeight="1">
      <c r="F187" s="18"/>
    </row>
    <row r="188" spans="6:6" ht="15.75" customHeight="1">
      <c r="F188" s="18"/>
    </row>
    <row r="189" spans="6:6" ht="15.75" customHeight="1">
      <c r="F189" s="18"/>
    </row>
    <row r="190" spans="6:6" ht="15.75" customHeight="1">
      <c r="F190" s="18"/>
    </row>
    <row r="191" spans="6:6" ht="15.75" customHeight="1">
      <c r="F191" s="18"/>
    </row>
    <row r="192" spans="6:6" ht="15.75" customHeight="1">
      <c r="F192" s="18"/>
    </row>
    <row r="193" spans="6:6" ht="15.75" customHeight="1">
      <c r="F193" s="18"/>
    </row>
    <row r="194" spans="6:6" ht="15.75" customHeight="1">
      <c r="F194" s="18"/>
    </row>
    <row r="195" spans="6:6" ht="15.75" customHeight="1">
      <c r="F195" s="18"/>
    </row>
    <row r="196" spans="6:6" ht="15.75" customHeight="1">
      <c r="F196" s="18"/>
    </row>
    <row r="197" spans="6:6" ht="15.75" customHeight="1">
      <c r="F197" s="18"/>
    </row>
    <row r="198" spans="6:6" ht="15.75" customHeight="1">
      <c r="F198" s="18"/>
    </row>
    <row r="199" spans="6:6" ht="15.75" customHeight="1">
      <c r="F199" s="18"/>
    </row>
    <row r="200" spans="6:6" ht="15.75" customHeight="1">
      <c r="F200" s="18"/>
    </row>
    <row r="201" spans="6:6" ht="15.75" customHeight="1">
      <c r="F201" s="18"/>
    </row>
    <row r="202" spans="6:6" ht="15.75" customHeight="1">
      <c r="F202" s="18"/>
    </row>
    <row r="203" spans="6:6" ht="15.75" customHeight="1">
      <c r="F203" s="18"/>
    </row>
    <row r="204" spans="6:6" ht="15.75" customHeight="1">
      <c r="F204" s="18"/>
    </row>
    <row r="205" spans="6:6" ht="15.75" customHeight="1">
      <c r="F205" s="18"/>
    </row>
    <row r="206" spans="6:6" ht="15.75" customHeight="1">
      <c r="F206" s="18"/>
    </row>
    <row r="207" spans="6:6" ht="15.75" customHeight="1">
      <c r="F207" s="18"/>
    </row>
    <row r="208" spans="6:6" ht="15.75" customHeight="1">
      <c r="F208" s="18"/>
    </row>
    <row r="209" spans="6:6" ht="15.75" customHeight="1">
      <c r="F209" s="18"/>
    </row>
    <row r="210" spans="6:6" ht="15.75" customHeight="1">
      <c r="F210" s="18"/>
    </row>
    <row r="211" spans="6:6" ht="15.75" customHeight="1">
      <c r="F211" s="18"/>
    </row>
    <row r="212" spans="6:6" ht="15.75" customHeight="1">
      <c r="F212" s="18"/>
    </row>
    <row r="213" spans="6:6" ht="15.75" customHeight="1">
      <c r="F213" s="18"/>
    </row>
    <row r="214" spans="6:6" ht="15.75" customHeight="1">
      <c r="F214" s="18"/>
    </row>
    <row r="215" spans="6:6" ht="15.75" customHeight="1">
      <c r="F215" s="18"/>
    </row>
    <row r="216" spans="6:6" ht="15.75" customHeight="1">
      <c r="F216" s="18"/>
    </row>
    <row r="217" spans="6:6" ht="15.75" customHeight="1">
      <c r="F217" s="18"/>
    </row>
    <row r="218" spans="6:6" ht="15.75" customHeight="1">
      <c r="F218" s="18"/>
    </row>
    <row r="219" spans="6:6" ht="15.75" customHeight="1">
      <c r="F219" s="18"/>
    </row>
    <row r="220" spans="6:6" ht="15.75" customHeight="1">
      <c r="F220" s="18"/>
    </row>
    <row r="221" spans="6:6" ht="15.75" customHeight="1">
      <c r="F221" s="18"/>
    </row>
    <row r="222" spans="6:6" ht="15.75" customHeight="1">
      <c r="F222" s="18"/>
    </row>
    <row r="223" spans="6:6" ht="15.75" customHeight="1">
      <c r="F223" s="18"/>
    </row>
    <row r="224" spans="6:6" ht="15.75" customHeight="1">
      <c r="F224" s="18"/>
    </row>
    <row r="225" spans="6:6" ht="15.75" customHeight="1">
      <c r="F225" s="18"/>
    </row>
    <row r="226" spans="6:6" ht="15.75" customHeight="1">
      <c r="F226" s="18"/>
    </row>
    <row r="227" spans="6:6" ht="15.75" customHeight="1">
      <c r="F227" s="18"/>
    </row>
    <row r="228" spans="6:6" ht="15.75" customHeight="1">
      <c r="F228" s="18"/>
    </row>
    <row r="229" spans="6:6" ht="15.75" customHeight="1">
      <c r="F229" s="18"/>
    </row>
    <row r="230" spans="6:6" ht="15.75" customHeight="1">
      <c r="F230" s="18"/>
    </row>
    <row r="231" spans="6:6" ht="15.75" customHeight="1">
      <c r="F231" s="18"/>
    </row>
    <row r="232" spans="6:6" ht="15.75" customHeight="1">
      <c r="F232" s="18"/>
    </row>
    <row r="233" spans="6:6" ht="15.75" customHeight="1">
      <c r="F233" s="18"/>
    </row>
    <row r="234" spans="6:6" ht="15.75" customHeight="1">
      <c r="F234" s="18"/>
    </row>
    <row r="235" spans="6:6" ht="15.75" customHeight="1">
      <c r="F235" s="18"/>
    </row>
    <row r="236" spans="6:6" ht="15.75" customHeight="1">
      <c r="F236" s="18"/>
    </row>
    <row r="237" spans="6:6" ht="15.75" customHeight="1">
      <c r="F237" s="18"/>
    </row>
    <row r="238" spans="6:6" ht="15.75" customHeight="1">
      <c r="F238" s="18"/>
    </row>
    <row r="239" spans="6:6" ht="15.75" customHeight="1">
      <c r="F239" s="18"/>
    </row>
    <row r="240" spans="6:6" ht="15.75" customHeight="1">
      <c r="F240" s="18"/>
    </row>
    <row r="241" spans="6:6" ht="15.75" customHeight="1">
      <c r="F241" s="18"/>
    </row>
    <row r="242" spans="6:6" ht="15.75" customHeight="1">
      <c r="F242" s="18"/>
    </row>
    <row r="243" spans="6:6" ht="15.75" customHeight="1">
      <c r="F243" s="18"/>
    </row>
    <row r="244" spans="6:6" ht="15.75" customHeight="1">
      <c r="F244" s="18"/>
    </row>
    <row r="245" spans="6:6" ht="15.75" customHeight="1">
      <c r="F245" s="18"/>
    </row>
    <row r="246" spans="6:6" ht="15.75" customHeight="1">
      <c r="F246" s="18"/>
    </row>
    <row r="247" spans="6:6" ht="15.75" customHeight="1">
      <c r="F247" s="18"/>
    </row>
    <row r="248" spans="6:6" ht="15.75" customHeight="1">
      <c r="F248" s="18"/>
    </row>
    <row r="249" spans="6:6" ht="15.75" customHeight="1">
      <c r="F249" s="18"/>
    </row>
    <row r="250" spans="6:6" ht="15.75" customHeight="1">
      <c r="F250" s="18"/>
    </row>
    <row r="251" spans="6:6" ht="15.75" customHeight="1">
      <c r="F251" s="18"/>
    </row>
    <row r="252" spans="6:6" ht="15.75" customHeight="1">
      <c r="F252" s="18"/>
    </row>
    <row r="253" spans="6:6" ht="15.75" customHeight="1">
      <c r="F253" s="18"/>
    </row>
    <row r="254" spans="6:6" ht="15.75" customHeight="1">
      <c r="F254" s="18"/>
    </row>
    <row r="255" spans="6:6" ht="15.75" customHeight="1">
      <c r="F255" s="18"/>
    </row>
    <row r="256" spans="6:6" ht="15.75" customHeight="1">
      <c r="F256" s="18"/>
    </row>
    <row r="257" spans="6:6" ht="15.75" customHeight="1">
      <c r="F257" s="18"/>
    </row>
    <row r="258" spans="6:6" ht="15.75" customHeight="1">
      <c r="F258" s="18"/>
    </row>
    <row r="259" spans="6:6" ht="15.75" customHeight="1">
      <c r="F259" s="18"/>
    </row>
    <row r="260" spans="6:6" ht="15.75" customHeight="1">
      <c r="F260" s="18"/>
    </row>
    <row r="261" spans="6:6" ht="15.75" customHeight="1">
      <c r="F261" s="18"/>
    </row>
    <row r="262" spans="6:6" ht="15.75" customHeight="1">
      <c r="F262" s="18"/>
    </row>
    <row r="263" spans="6:6" ht="15.75" customHeight="1">
      <c r="F263" s="18"/>
    </row>
    <row r="264" spans="6:6" ht="15.75" customHeight="1">
      <c r="F264" s="18"/>
    </row>
    <row r="265" spans="6:6" ht="15.75" customHeight="1">
      <c r="F265" s="18"/>
    </row>
    <row r="266" spans="6:6" ht="15.75" customHeight="1">
      <c r="F266" s="18"/>
    </row>
    <row r="267" spans="6:6" ht="15.75" customHeight="1">
      <c r="F267" s="18"/>
    </row>
    <row r="268" spans="6:6" ht="15.75" customHeight="1">
      <c r="F268" s="18"/>
    </row>
    <row r="269" spans="6:6" ht="15.75" customHeight="1">
      <c r="F269" s="18"/>
    </row>
    <row r="270" spans="6:6" ht="15.75" customHeight="1">
      <c r="F270" s="18"/>
    </row>
    <row r="271" spans="6:6" ht="15.75" customHeight="1">
      <c r="F271" s="18"/>
    </row>
    <row r="272" spans="6:6" ht="15.75" customHeight="1">
      <c r="F272" s="18"/>
    </row>
    <row r="273" spans="6:6" ht="15.75" customHeight="1">
      <c r="F273" s="18"/>
    </row>
    <row r="274" spans="6:6" ht="15.75" customHeight="1">
      <c r="F274" s="18"/>
    </row>
    <row r="275" spans="6:6" ht="15.75" customHeight="1">
      <c r="F275" s="18"/>
    </row>
    <row r="276" spans="6:6" ht="15.75" customHeight="1">
      <c r="F276" s="18"/>
    </row>
    <row r="277" spans="6:6" ht="15.75" customHeight="1">
      <c r="F277" s="18"/>
    </row>
    <row r="278" spans="6:6" ht="15.75" customHeight="1">
      <c r="F278" s="18"/>
    </row>
    <row r="279" spans="6:6" ht="15.75" customHeight="1">
      <c r="F279" s="18"/>
    </row>
    <row r="280" spans="6:6" ht="15.75" customHeight="1">
      <c r="F280" s="18"/>
    </row>
    <row r="281" spans="6:6" ht="15.75" customHeight="1">
      <c r="F281" s="18"/>
    </row>
    <row r="282" spans="6:6" ht="15.75" customHeight="1">
      <c r="F282" s="18"/>
    </row>
    <row r="283" spans="6:6" ht="15.75" customHeight="1">
      <c r="F283" s="18"/>
    </row>
    <row r="284" spans="6:6" ht="15.75" customHeight="1">
      <c r="F284" s="18"/>
    </row>
    <row r="285" spans="6:6" ht="15.75" customHeight="1">
      <c r="F285" s="18"/>
    </row>
    <row r="286" spans="6:6" ht="15.75" customHeight="1">
      <c r="F286" s="18"/>
    </row>
    <row r="287" spans="6:6" ht="15.75" customHeight="1">
      <c r="F287" s="18"/>
    </row>
    <row r="288" spans="6:6" ht="15.75" customHeight="1">
      <c r="F288" s="18"/>
    </row>
    <row r="289" spans="6:6" ht="15.75" customHeight="1">
      <c r="F289" s="18"/>
    </row>
    <row r="290" spans="6:6" ht="15.75" customHeight="1">
      <c r="F290" s="18"/>
    </row>
    <row r="291" spans="6:6" ht="15.75" customHeight="1">
      <c r="F291" s="18"/>
    </row>
    <row r="292" spans="6:6" ht="15.75" customHeight="1">
      <c r="F292" s="18"/>
    </row>
    <row r="293" spans="6:6" ht="15.75" customHeight="1">
      <c r="F293" s="18"/>
    </row>
    <row r="294" spans="6:6" ht="15.75" customHeight="1">
      <c r="F294" s="18"/>
    </row>
    <row r="295" spans="6:6" ht="15.75" customHeight="1">
      <c r="F295" s="18"/>
    </row>
    <row r="296" spans="6:6" ht="15.75" customHeight="1">
      <c r="F296" s="18"/>
    </row>
    <row r="297" spans="6:6" ht="15.75" customHeight="1">
      <c r="F297" s="18"/>
    </row>
    <row r="298" spans="6:6" ht="15.75" customHeight="1">
      <c r="F298" s="18"/>
    </row>
    <row r="299" spans="6:6" ht="15.75" customHeight="1">
      <c r="F299" s="18"/>
    </row>
    <row r="300" spans="6:6" ht="15.75" customHeight="1">
      <c r="F300" s="18"/>
    </row>
    <row r="301" spans="6:6" ht="15.75" customHeight="1">
      <c r="F301" s="18"/>
    </row>
    <row r="302" spans="6:6" ht="15.75" customHeight="1">
      <c r="F302" s="18"/>
    </row>
    <row r="303" spans="6:6" ht="15.75" customHeight="1">
      <c r="F303" s="18"/>
    </row>
    <row r="304" spans="6:6" ht="15.75" customHeight="1">
      <c r="F304" s="18"/>
    </row>
    <row r="305" spans="6:6" ht="15.75" customHeight="1">
      <c r="F305" s="18"/>
    </row>
    <row r="306" spans="6:6" ht="15.75" customHeight="1">
      <c r="F306" s="18"/>
    </row>
    <row r="307" spans="6:6" ht="15.75" customHeight="1">
      <c r="F307" s="18"/>
    </row>
    <row r="308" spans="6:6" ht="15.75" customHeight="1">
      <c r="F308" s="18"/>
    </row>
    <row r="309" spans="6:6" ht="15.75" customHeight="1">
      <c r="F309" s="18"/>
    </row>
    <row r="310" spans="6:6" ht="15.75" customHeight="1">
      <c r="F310" s="18"/>
    </row>
    <row r="311" spans="6:6" ht="15.75" customHeight="1">
      <c r="F311" s="18"/>
    </row>
    <row r="312" spans="6:6" ht="15.75" customHeight="1">
      <c r="F312" s="18"/>
    </row>
    <row r="313" spans="6:6" ht="15.75" customHeight="1">
      <c r="F313" s="18"/>
    </row>
    <row r="314" spans="6:6" ht="15.75" customHeight="1">
      <c r="F314" s="18"/>
    </row>
    <row r="315" spans="6:6" ht="15.75" customHeight="1">
      <c r="F315" s="18"/>
    </row>
    <row r="316" spans="6:6" ht="15.75" customHeight="1">
      <c r="F316" s="18"/>
    </row>
    <row r="317" spans="6:6" ht="15.75" customHeight="1">
      <c r="F317" s="18"/>
    </row>
    <row r="318" spans="6:6" ht="15.75" customHeight="1">
      <c r="F318" s="18"/>
    </row>
    <row r="319" spans="6:6" ht="15.75" customHeight="1">
      <c r="F319" s="18"/>
    </row>
    <row r="320" spans="6:6" ht="15.75" customHeight="1">
      <c r="F320" s="18"/>
    </row>
    <row r="321" spans="6:6" ht="15.75" customHeight="1">
      <c r="F321" s="18"/>
    </row>
    <row r="322" spans="6:6" ht="15.75" customHeight="1">
      <c r="F322" s="18"/>
    </row>
    <row r="323" spans="6:6" ht="15.75" customHeight="1">
      <c r="F323" s="18"/>
    </row>
    <row r="324" spans="6:6" ht="15.75" customHeight="1">
      <c r="F324" s="18"/>
    </row>
    <row r="325" spans="6:6" ht="15.75" customHeight="1">
      <c r="F325" s="18"/>
    </row>
    <row r="326" spans="6:6" ht="15.75" customHeight="1">
      <c r="F326" s="18"/>
    </row>
    <row r="327" spans="6:6" ht="15.75" customHeight="1">
      <c r="F327" s="18"/>
    </row>
    <row r="328" spans="6:6" ht="15.75" customHeight="1">
      <c r="F328" s="18"/>
    </row>
    <row r="329" spans="6:6" ht="15.75" customHeight="1">
      <c r="F329" s="18"/>
    </row>
    <row r="330" spans="6:6" ht="15.75" customHeight="1">
      <c r="F330" s="18"/>
    </row>
    <row r="331" spans="6:6" ht="15.75" customHeight="1">
      <c r="F331" s="18"/>
    </row>
    <row r="332" spans="6:6" ht="15.75" customHeight="1">
      <c r="F332" s="18"/>
    </row>
    <row r="333" spans="6:6" ht="15.75" customHeight="1">
      <c r="F333" s="18"/>
    </row>
    <row r="334" spans="6:6" ht="15.75" customHeight="1">
      <c r="F334" s="18"/>
    </row>
    <row r="335" spans="6:6" ht="15.75" customHeight="1">
      <c r="F335" s="18"/>
    </row>
    <row r="336" spans="6:6" ht="15.75" customHeight="1">
      <c r="F336" s="18"/>
    </row>
    <row r="337" spans="6:6" ht="15.75" customHeight="1">
      <c r="F337" s="18"/>
    </row>
    <row r="338" spans="6:6" ht="15.75" customHeight="1">
      <c r="F338" s="18"/>
    </row>
    <row r="339" spans="6:6" ht="15.75" customHeight="1">
      <c r="F339" s="18"/>
    </row>
    <row r="340" spans="6:6" ht="15.75" customHeight="1">
      <c r="F340" s="18"/>
    </row>
    <row r="341" spans="6:6" ht="15.75" customHeight="1">
      <c r="F341" s="18"/>
    </row>
    <row r="342" spans="6:6" ht="15.75" customHeight="1">
      <c r="F342" s="18"/>
    </row>
    <row r="343" spans="6:6" ht="15.75" customHeight="1">
      <c r="F343" s="18"/>
    </row>
    <row r="344" spans="6:6" ht="15.75" customHeight="1">
      <c r="F344" s="18"/>
    </row>
    <row r="345" spans="6:6" ht="15.75" customHeight="1">
      <c r="F345" s="18"/>
    </row>
    <row r="346" spans="6:6" ht="15.75" customHeight="1">
      <c r="F346" s="18"/>
    </row>
    <row r="347" spans="6:6" ht="15.75" customHeight="1">
      <c r="F347" s="18"/>
    </row>
    <row r="348" spans="6:6" ht="15.75" customHeight="1">
      <c r="F348" s="18"/>
    </row>
    <row r="349" spans="6:6" ht="15.75" customHeight="1">
      <c r="F349" s="18"/>
    </row>
    <row r="350" spans="6:6" ht="15.75" customHeight="1">
      <c r="F350" s="18"/>
    </row>
    <row r="351" spans="6:6" ht="15.75" customHeight="1">
      <c r="F351" s="18"/>
    </row>
    <row r="352" spans="6:6" ht="15.75" customHeight="1">
      <c r="F352" s="18"/>
    </row>
    <row r="353" spans="6:6" ht="15.75" customHeight="1">
      <c r="F353" s="18"/>
    </row>
    <row r="354" spans="6:6" ht="15.75" customHeight="1">
      <c r="F354" s="18"/>
    </row>
    <row r="355" spans="6:6" ht="15.75" customHeight="1">
      <c r="F355" s="18"/>
    </row>
    <row r="356" spans="6:6" ht="15.75" customHeight="1">
      <c r="F356" s="18"/>
    </row>
    <row r="357" spans="6:6" ht="15.75" customHeight="1">
      <c r="F357" s="18"/>
    </row>
    <row r="358" spans="6:6" ht="15.75" customHeight="1">
      <c r="F358" s="18"/>
    </row>
    <row r="359" spans="6:6" ht="15.75" customHeight="1">
      <c r="F359" s="18"/>
    </row>
    <row r="360" spans="6:6" ht="15.75" customHeight="1">
      <c r="F360" s="18"/>
    </row>
    <row r="361" spans="6:6" ht="15.75" customHeight="1">
      <c r="F361" s="18"/>
    </row>
    <row r="362" spans="6:6" ht="15.75" customHeight="1">
      <c r="F362" s="18"/>
    </row>
    <row r="363" spans="6:6" ht="15.75" customHeight="1">
      <c r="F363" s="18"/>
    </row>
    <row r="364" spans="6:6" ht="15.75" customHeight="1">
      <c r="F364" s="18"/>
    </row>
    <row r="365" spans="6:6" ht="15.75" customHeight="1">
      <c r="F365" s="18"/>
    </row>
    <row r="366" spans="6:6" ht="15.75" customHeight="1">
      <c r="F366" s="18"/>
    </row>
    <row r="367" spans="6:6" ht="15.75" customHeight="1">
      <c r="F367" s="18"/>
    </row>
    <row r="368" spans="6:6" ht="15.75" customHeight="1">
      <c r="F368" s="18"/>
    </row>
    <row r="369" spans="6:6" ht="15.75" customHeight="1">
      <c r="F369" s="18"/>
    </row>
    <row r="370" spans="6:6" ht="15.75" customHeight="1">
      <c r="F370" s="18"/>
    </row>
    <row r="371" spans="6:6" ht="15.75" customHeight="1">
      <c r="F371" s="18"/>
    </row>
    <row r="372" spans="6:6" ht="15.75" customHeight="1">
      <c r="F372" s="18"/>
    </row>
    <row r="373" spans="6:6" ht="15.75" customHeight="1">
      <c r="F373" s="18"/>
    </row>
    <row r="374" spans="6:6" ht="15.75" customHeight="1">
      <c r="F374" s="18"/>
    </row>
    <row r="375" spans="6:6" ht="15.75" customHeight="1">
      <c r="F375" s="18"/>
    </row>
    <row r="376" spans="6:6" ht="15.75" customHeight="1">
      <c r="F376" s="18"/>
    </row>
    <row r="377" spans="6:6" ht="15.75" customHeight="1">
      <c r="F377" s="18"/>
    </row>
    <row r="378" spans="6:6" ht="15.75" customHeight="1">
      <c r="F378" s="18"/>
    </row>
    <row r="379" spans="6:6" ht="15.75" customHeight="1">
      <c r="F379" s="18"/>
    </row>
    <row r="380" spans="6:6" ht="15.75" customHeight="1">
      <c r="F380" s="18"/>
    </row>
    <row r="381" spans="6:6" ht="15.75" customHeight="1">
      <c r="F381" s="18"/>
    </row>
    <row r="382" spans="6:6" ht="15.75" customHeight="1">
      <c r="F382" s="18"/>
    </row>
    <row r="383" spans="6:6" ht="15.75" customHeight="1">
      <c r="F383" s="18"/>
    </row>
    <row r="384" spans="6:6" ht="15.75" customHeight="1">
      <c r="F384" s="18"/>
    </row>
    <row r="385" spans="6:6" ht="15.75" customHeight="1">
      <c r="F385" s="18"/>
    </row>
    <row r="386" spans="6:6" ht="15.75" customHeight="1">
      <c r="F386" s="18"/>
    </row>
    <row r="387" spans="6:6" ht="15.75" customHeight="1">
      <c r="F387" s="18"/>
    </row>
    <row r="388" spans="6:6" ht="15.75" customHeight="1">
      <c r="F388" s="18"/>
    </row>
    <row r="389" spans="6:6" ht="15.75" customHeight="1">
      <c r="F389" s="18"/>
    </row>
    <row r="390" spans="6:6" ht="15.75" customHeight="1">
      <c r="F390" s="18"/>
    </row>
    <row r="391" spans="6:6" ht="15.75" customHeight="1">
      <c r="F391" s="18"/>
    </row>
    <row r="392" spans="6:6" ht="15.75" customHeight="1">
      <c r="F392" s="18"/>
    </row>
    <row r="393" spans="6:6" ht="15.75" customHeight="1">
      <c r="F393" s="18"/>
    </row>
    <row r="394" spans="6:6" ht="15.75" customHeight="1">
      <c r="F394" s="18"/>
    </row>
    <row r="395" spans="6:6" ht="15.75" customHeight="1">
      <c r="F395" s="18"/>
    </row>
    <row r="396" spans="6:6" ht="15.75" customHeight="1">
      <c r="F396" s="18"/>
    </row>
    <row r="397" spans="6:6" ht="15.75" customHeight="1">
      <c r="F397" s="18"/>
    </row>
    <row r="398" spans="6:6" ht="15.75" customHeight="1">
      <c r="F398" s="18"/>
    </row>
    <row r="399" spans="6:6" ht="15.75" customHeight="1">
      <c r="F399" s="18"/>
    </row>
    <row r="400" spans="6:6" ht="15.75" customHeight="1">
      <c r="F400" s="18"/>
    </row>
    <row r="401" spans="6:6" ht="15.75" customHeight="1">
      <c r="F401" s="18"/>
    </row>
    <row r="402" spans="6:6" ht="15.75" customHeight="1">
      <c r="F402" s="18"/>
    </row>
    <row r="403" spans="6:6" ht="15.75" customHeight="1">
      <c r="F403" s="18"/>
    </row>
    <row r="404" spans="6:6" ht="15.75" customHeight="1">
      <c r="F404" s="18"/>
    </row>
    <row r="405" spans="6:6" ht="15.75" customHeight="1">
      <c r="F405" s="18"/>
    </row>
    <row r="406" spans="6:6" ht="15.75" customHeight="1">
      <c r="F406" s="18"/>
    </row>
    <row r="407" spans="6:6" ht="15.75" customHeight="1">
      <c r="F407" s="18"/>
    </row>
    <row r="408" spans="6:6" ht="15.75" customHeight="1">
      <c r="F408" s="18"/>
    </row>
    <row r="409" spans="6:6" ht="15.75" customHeight="1">
      <c r="F409" s="18"/>
    </row>
    <row r="410" spans="6:6" ht="15.75" customHeight="1">
      <c r="F410" s="18"/>
    </row>
    <row r="411" spans="6:6" ht="15.75" customHeight="1">
      <c r="F411" s="18"/>
    </row>
    <row r="412" spans="6:6" ht="15.75" customHeight="1">
      <c r="F412" s="18"/>
    </row>
    <row r="413" spans="6:6" ht="15.75" customHeight="1">
      <c r="F413" s="18"/>
    </row>
    <row r="414" spans="6:6" ht="15.75" customHeight="1">
      <c r="F414" s="18"/>
    </row>
    <row r="415" spans="6:6" ht="15.75" customHeight="1">
      <c r="F415" s="18"/>
    </row>
    <row r="416" spans="6:6" ht="15.75" customHeight="1">
      <c r="F416" s="18"/>
    </row>
    <row r="417" spans="6:6" ht="15.75" customHeight="1">
      <c r="F417" s="18"/>
    </row>
    <row r="418" spans="6:6" ht="15.75" customHeight="1">
      <c r="F418" s="18"/>
    </row>
    <row r="419" spans="6:6" ht="15.75" customHeight="1">
      <c r="F419" s="18"/>
    </row>
    <row r="420" spans="6:6" ht="15.75" customHeight="1">
      <c r="F420" s="18"/>
    </row>
    <row r="421" spans="6:6" ht="15.75" customHeight="1">
      <c r="F421" s="18"/>
    </row>
    <row r="422" spans="6:6" ht="15.75" customHeight="1">
      <c r="F422" s="18"/>
    </row>
    <row r="423" spans="6:6" ht="15.75" customHeight="1">
      <c r="F423" s="18"/>
    </row>
    <row r="424" spans="6:6" ht="15.75" customHeight="1">
      <c r="F424" s="18"/>
    </row>
    <row r="425" spans="6:6" ht="15.75" customHeight="1">
      <c r="F425" s="18"/>
    </row>
    <row r="426" spans="6:6" ht="15.75" customHeight="1">
      <c r="F426" s="18"/>
    </row>
    <row r="427" spans="6:6" ht="15.75" customHeight="1">
      <c r="F427" s="18"/>
    </row>
    <row r="428" spans="6:6" ht="15.75" customHeight="1">
      <c r="F428" s="18"/>
    </row>
    <row r="429" spans="6:6" ht="15.75" customHeight="1">
      <c r="F429" s="18"/>
    </row>
    <row r="430" spans="6:6" ht="15.75" customHeight="1">
      <c r="F430" s="18"/>
    </row>
    <row r="431" spans="6:6" ht="15.75" customHeight="1">
      <c r="F431" s="18"/>
    </row>
    <row r="432" spans="6:6" ht="15.75" customHeight="1">
      <c r="F432" s="18"/>
    </row>
    <row r="433" spans="6:6" ht="15.75" customHeight="1">
      <c r="F433" s="18"/>
    </row>
    <row r="434" spans="6:6" ht="15.75" customHeight="1">
      <c r="F434" s="18"/>
    </row>
    <row r="435" spans="6:6" ht="15.75" customHeight="1">
      <c r="F435" s="18"/>
    </row>
    <row r="436" spans="6:6" ht="15.75" customHeight="1">
      <c r="F436" s="18"/>
    </row>
    <row r="437" spans="6:6" ht="15.75" customHeight="1">
      <c r="F437" s="18"/>
    </row>
    <row r="438" spans="6:6" ht="15.75" customHeight="1">
      <c r="F438" s="18"/>
    </row>
    <row r="439" spans="6:6" ht="15.75" customHeight="1">
      <c r="F439" s="18"/>
    </row>
    <row r="440" spans="6:6" ht="15.75" customHeight="1">
      <c r="F440" s="18"/>
    </row>
    <row r="441" spans="6:6" ht="15.75" customHeight="1">
      <c r="F441" s="18"/>
    </row>
    <row r="442" spans="6:6" ht="15.75" customHeight="1">
      <c r="F442" s="18"/>
    </row>
    <row r="443" spans="6:6" ht="15.75" customHeight="1">
      <c r="F443" s="18"/>
    </row>
    <row r="444" spans="6:6" ht="15.75" customHeight="1">
      <c r="F444" s="18"/>
    </row>
    <row r="445" spans="6:6" ht="15.75" customHeight="1">
      <c r="F445" s="18"/>
    </row>
    <row r="446" spans="6:6" ht="15.75" customHeight="1">
      <c r="F446" s="18"/>
    </row>
    <row r="447" spans="6:6" ht="15.75" customHeight="1">
      <c r="F447" s="18"/>
    </row>
    <row r="448" spans="6:6" ht="15.75" customHeight="1">
      <c r="F448" s="18"/>
    </row>
    <row r="449" spans="6:6" ht="15.75" customHeight="1">
      <c r="F449" s="18"/>
    </row>
    <row r="450" spans="6:6" ht="15.75" customHeight="1">
      <c r="F450" s="18"/>
    </row>
    <row r="451" spans="6:6" ht="15.75" customHeight="1">
      <c r="F451" s="18"/>
    </row>
    <row r="452" spans="6:6" ht="15.75" customHeight="1">
      <c r="F452" s="18"/>
    </row>
    <row r="453" spans="6:6" ht="15.75" customHeight="1">
      <c r="F453" s="18"/>
    </row>
    <row r="454" spans="6:6" ht="15.75" customHeight="1">
      <c r="F454" s="18"/>
    </row>
    <row r="455" spans="6:6" ht="15.75" customHeight="1">
      <c r="F455" s="18"/>
    </row>
    <row r="456" spans="6:6" ht="15.75" customHeight="1">
      <c r="F456" s="18"/>
    </row>
    <row r="457" spans="6:6" ht="15.75" customHeight="1">
      <c r="F457" s="18"/>
    </row>
    <row r="458" spans="6:6" ht="15.75" customHeight="1">
      <c r="F458" s="18"/>
    </row>
    <row r="459" spans="6:6" ht="15.75" customHeight="1">
      <c r="F459" s="18"/>
    </row>
    <row r="460" spans="6:6" ht="15.75" customHeight="1">
      <c r="F460" s="18"/>
    </row>
    <row r="461" spans="6:6" ht="15.75" customHeight="1">
      <c r="F461" s="18"/>
    </row>
    <row r="462" spans="6:6" ht="15.75" customHeight="1">
      <c r="F462" s="18"/>
    </row>
    <row r="463" spans="6:6" ht="15.75" customHeight="1">
      <c r="F463" s="18"/>
    </row>
    <row r="464" spans="6:6" ht="15.75" customHeight="1">
      <c r="F464" s="18"/>
    </row>
    <row r="465" spans="6:6" ht="15.75" customHeight="1">
      <c r="F465" s="18"/>
    </row>
    <row r="466" spans="6:6" ht="15.75" customHeight="1">
      <c r="F466" s="18"/>
    </row>
    <row r="467" spans="6:6" ht="15.75" customHeight="1">
      <c r="F467" s="18"/>
    </row>
    <row r="468" spans="6:6" ht="15.75" customHeight="1">
      <c r="F468" s="18"/>
    </row>
    <row r="469" spans="6:6" ht="15.75" customHeight="1">
      <c r="F469" s="18"/>
    </row>
    <row r="470" spans="6:6" ht="15.75" customHeight="1">
      <c r="F470" s="18"/>
    </row>
    <row r="471" spans="6:6" ht="15.75" customHeight="1">
      <c r="F471" s="18"/>
    </row>
    <row r="472" spans="6:6" ht="15.75" customHeight="1">
      <c r="F472" s="18"/>
    </row>
    <row r="473" spans="6:6" ht="15.75" customHeight="1">
      <c r="F473" s="18"/>
    </row>
    <row r="474" spans="6:6" ht="15.75" customHeight="1">
      <c r="F474" s="18"/>
    </row>
    <row r="475" spans="6:6" ht="15.75" customHeight="1">
      <c r="F475" s="18"/>
    </row>
    <row r="476" spans="6:6" ht="15.75" customHeight="1">
      <c r="F476" s="18"/>
    </row>
    <row r="477" spans="6:6" ht="15.75" customHeight="1">
      <c r="F477" s="18"/>
    </row>
    <row r="478" spans="6:6" ht="15.75" customHeight="1">
      <c r="F478" s="18"/>
    </row>
    <row r="479" spans="6:6" ht="15.75" customHeight="1">
      <c r="F479" s="18"/>
    </row>
    <row r="480" spans="6:6" ht="15.75" customHeight="1">
      <c r="F480" s="18"/>
    </row>
    <row r="481" spans="6:6" ht="15.75" customHeight="1">
      <c r="F481" s="18"/>
    </row>
    <row r="482" spans="6:6" ht="15.75" customHeight="1">
      <c r="F482" s="18"/>
    </row>
    <row r="483" spans="6:6" ht="15.75" customHeight="1">
      <c r="F483" s="18"/>
    </row>
    <row r="484" spans="6:6" ht="15.75" customHeight="1">
      <c r="F484" s="18"/>
    </row>
    <row r="485" spans="6:6" ht="15.75" customHeight="1">
      <c r="F485" s="18"/>
    </row>
    <row r="486" spans="6:6" ht="15.75" customHeight="1">
      <c r="F486" s="18"/>
    </row>
    <row r="487" spans="6:6" ht="15.75" customHeight="1">
      <c r="F487" s="18"/>
    </row>
    <row r="488" spans="6:6" ht="15.75" customHeight="1">
      <c r="F488" s="18"/>
    </row>
    <row r="489" spans="6:6" ht="15.75" customHeight="1">
      <c r="F489" s="18"/>
    </row>
    <row r="490" spans="6:6" ht="15.75" customHeight="1">
      <c r="F490" s="18"/>
    </row>
    <row r="491" spans="6:6" ht="15.75" customHeight="1">
      <c r="F491" s="18"/>
    </row>
    <row r="492" spans="6:6" ht="15.75" customHeight="1">
      <c r="F492" s="18"/>
    </row>
    <row r="493" spans="6:6" ht="15.75" customHeight="1">
      <c r="F493" s="18"/>
    </row>
    <row r="494" spans="6:6" ht="15.75" customHeight="1">
      <c r="F494" s="18"/>
    </row>
    <row r="495" spans="6:6" ht="15.75" customHeight="1">
      <c r="F495" s="18"/>
    </row>
    <row r="496" spans="6:6" ht="15.75" customHeight="1">
      <c r="F496" s="18"/>
    </row>
    <row r="497" spans="6:6" ht="15.75" customHeight="1">
      <c r="F497" s="18"/>
    </row>
    <row r="498" spans="6:6" ht="15.75" customHeight="1">
      <c r="F498" s="18"/>
    </row>
    <row r="499" spans="6:6" ht="15.75" customHeight="1">
      <c r="F499" s="18"/>
    </row>
    <row r="500" spans="6:6" ht="15.75" customHeight="1">
      <c r="F500" s="18"/>
    </row>
    <row r="501" spans="6:6" ht="15.75" customHeight="1">
      <c r="F501" s="18"/>
    </row>
    <row r="502" spans="6:6" ht="15.75" customHeight="1">
      <c r="F502" s="18"/>
    </row>
    <row r="503" spans="6:6" ht="15.75" customHeight="1">
      <c r="F503" s="18"/>
    </row>
    <row r="504" spans="6:6" ht="15.75" customHeight="1">
      <c r="F504" s="18"/>
    </row>
    <row r="505" spans="6:6" ht="15.75" customHeight="1">
      <c r="F505" s="18"/>
    </row>
    <row r="506" spans="6:6" ht="15.75" customHeight="1">
      <c r="F506" s="18"/>
    </row>
    <row r="507" spans="6:6" ht="15.75" customHeight="1">
      <c r="F507" s="18"/>
    </row>
    <row r="508" spans="6:6" ht="15.75" customHeight="1">
      <c r="F508" s="18"/>
    </row>
    <row r="509" spans="6:6" ht="15.75" customHeight="1">
      <c r="F509" s="18"/>
    </row>
    <row r="510" spans="6:6" ht="15.75" customHeight="1">
      <c r="F510" s="18"/>
    </row>
    <row r="511" spans="6:6" ht="15.75" customHeight="1">
      <c r="F511" s="18"/>
    </row>
    <row r="512" spans="6:6" ht="15.75" customHeight="1">
      <c r="F512" s="18"/>
    </row>
    <row r="513" spans="6:6" ht="15.75" customHeight="1">
      <c r="F513" s="18"/>
    </row>
    <row r="514" spans="6:6" ht="15.75" customHeight="1">
      <c r="F514" s="18"/>
    </row>
    <row r="515" spans="6:6" ht="15.75" customHeight="1">
      <c r="F515" s="18"/>
    </row>
    <row r="516" spans="6:6" ht="15.75" customHeight="1">
      <c r="F516" s="18"/>
    </row>
    <row r="517" spans="6:6" ht="15.75" customHeight="1">
      <c r="F517" s="18"/>
    </row>
    <row r="518" spans="6:6" ht="15.75" customHeight="1">
      <c r="F518" s="18"/>
    </row>
    <row r="519" spans="6:6" ht="15.75" customHeight="1">
      <c r="F519" s="18"/>
    </row>
    <row r="520" spans="6:6" ht="15.75" customHeight="1">
      <c r="F520" s="18"/>
    </row>
    <row r="521" spans="6:6" ht="15.75" customHeight="1">
      <c r="F521" s="18"/>
    </row>
    <row r="522" spans="6:6" ht="15.75" customHeight="1">
      <c r="F522" s="18"/>
    </row>
    <row r="523" spans="6:6" ht="15.75" customHeight="1">
      <c r="F523" s="18"/>
    </row>
    <row r="524" spans="6:6" ht="15.75" customHeight="1">
      <c r="F524" s="18"/>
    </row>
    <row r="525" spans="6:6" ht="15.75" customHeight="1">
      <c r="F525" s="18"/>
    </row>
    <row r="526" spans="6:6" ht="15.75" customHeight="1">
      <c r="F526" s="18"/>
    </row>
    <row r="527" spans="6:6" ht="15.75" customHeight="1">
      <c r="F527" s="18"/>
    </row>
    <row r="528" spans="6:6" ht="15.75" customHeight="1">
      <c r="F528" s="18"/>
    </row>
    <row r="529" spans="6:6" ht="15.75" customHeight="1">
      <c r="F529" s="18"/>
    </row>
    <row r="530" spans="6:6" ht="15.75" customHeight="1">
      <c r="F530" s="18"/>
    </row>
    <row r="531" spans="6:6" ht="15.75" customHeight="1">
      <c r="F531" s="18"/>
    </row>
    <row r="532" spans="6:6" ht="15.75" customHeight="1">
      <c r="F532" s="18"/>
    </row>
    <row r="533" spans="6:6" ht="15.75" customHeight="1">
      <c r="F533" s="18"/>
    </row>
    <row r="534" spans="6:6" ht="15.75" customHeight="1">
      <c r="F534" s="18"/>
    </row>
    <row r="535" spans="6:6" ht="15.75" customHeight="1">
      <c r="F535" s="18"/>
    </row>
    <row r="536" spans="6:6" ht="15.75" customHeight="1">
      <c r="F536" s="18"/>
    </row>
    <row r="537" spans="6:6" ht="15.75" customHeight="1">
      <c r="F537" s="18"/>
    </row>
    <row r="538" spans="6:6" ht="15.75" customHeight="1">
      <c r="F538" s="18"/>
    </row>
    <row r="539" spans="6:6" ht="15.75" customHeight="1">
      <c r="F539" s="18"/>
    </row>
    <row r="540" spans="6:6" ht="15.75" customHeight="1">
      <c r="F540" s="18"/>
    </row>
    <row r="541" spans="6:6" ht="15.75" customHeight="1">
      <c r="F541" s="18"/>
    </row>
    <row r="542" spans="6:6" ht="15.75" customHeight="1">
      <c r="F542" s="18"/>
    </row>
    <row r="543" spans="6:6" ht="15.75" customHeight="1">
      <c r="F543" s="18"/>
    </row>
    <row r="544" spans="6:6" ht="15.75" customHeight="1">
      <c r="F544" s="18"/>
    </row>
    <row r="545" spans="6:6" ht="15.75" customHeight="1">
      <c r="F545" s="18"/>
    </row>
    <row r="546" spans="6:6" ht="15.75" customHeight="1">
      <c r="F546" s="18"/>
    </row>
    <row r="547" spans="6:6" ht="15.75" customHeight="1">
      <c r="F547" s="18"/>
    </row>
    <row r="548" spans="6:6" ht="15.75" customHeight="1">
      <c r="F548" s="18"/>
    </row>
    <row r="549" spans="6:6" ht="15.75" customHeight="1">
      <c r="F549" s="18"/>
    </row>
    <row r="550" spans="6:6" ht="15.75" customHeight="1">
      <c r="F550" s="18"/>
    </row>
    <row r="551" spans="6:6" ht="15.75" customHeight="1">
      <c r="F551" s="18"/>
    </row>
    <row r="552" spans="6:6" ht="15.75" customHeight="1">
      <c r="F552" s="18"/>
    </row>
    <row r="553" spans="6:6" ht="15.75" customHeight="1">
      <c r="F553" s="18"/>
    </row>
    <row r="554" spans="6:6" ht="15.75" customHeight="1">
      <c r="F554" s="18"/>
    </row>
    <row r="555" spans="6:6" ht="15.75" customHeight="1">
      <c r="F555" s="18"/>
    </row>
    <row r="556" spans="6:6" ht="15.75" customHeight="1">
      <c r="F556" s="18"/>
    </row>
    <row r="557" spans="6:6" ht="15.75" customHeight="1">
      <c r="F557" s="18"/>
    </row>
    <row r="558" spans="6:6" ht="15.75" customHeight="1">
      <c r="F558" s="18"/>
    </row>
    <row r="559" spans="6:6" ht="15.75" customHeight="1">
      <c r="F559" s="18"/>
    </row>
    <row r="560" spans="6:6" ht="15.75" customHeight="1">
      <c r="F560" s="18"/>
    </row>
    <row r="561" spans="6:6" ht="15.75" customHeight="1">
      <c r="F561" s="18"/>
    </row>
    <row r="562" spans="6:6" ht="15.75" customHeight="1">
      <c r="F562" s="18"/>
    </row>
    <row r="563" spans="6:6" ht="15.75" customHeight="1">
      <c r="F563" s="18"/>
    </row>
    <row r="564" spans="6:6" ht="15.75" customHeight="1">
      <c r="F564" s="18"/>
    </row>
    <row r="565" spans="6:6" ht="15.75" customHeight="1">
      <c r="F565" s="18"/>
    </row>
    <row r="566" spans="6:6" ht="15.75" customHeight="1">
      <c r="F566" s="18"/>
    </row>
    <row r="567" spans="6:6" ht="15.75" customHeight="1">
      <c r="F567" s="18"/>
    </row>
    <row r="568" spans="6:6" ht="15.75" customHeight="1">
      <c r="F568" s="18"/>
    </row>
    <row r="569" spans="6:6" ht="15.75" customHeight="1">
      <c r="F569" s="18"/>
    </row>
    <row r="570" spans="6:6" ht="15.75" customHeight="1">
      <c r="F570" s="18"/>
    </row>
    <row r="571" spans="6:6" ht="15.75" customHeight="1">
      <c r="F571" s="18"/>
    </row>
    <row r="572" spans="6:6" ht="15.75" customHeight="1">
      <c r="F572" s="18"/>
    </row>
    <row r="573" spans="6:6" ht="15.75" customHeight="1">
      <c r="F573" s="18"/>
    </row>
    <row r="574" spans="6:6" ht="15.75" customHeight="1">
      <c r="F574" s="18"/>
    </row>
    <row r="575" spans="6:6" ht="15.75" customHeight="1">
      <c r="F575" s="18"/>
    </row>
    <row r="576" spans="6:6" ht="15.75" customHeight="1">
      <c r="F576" s="18"/>
    </row>
    <row r="577" spans="6:6" ht="15.75" customHeight="1">
      <c r="F577" s="18"/>
    </row>
    <row r="578" spans="6:6" ht="15.75" customHeight="1">
      <c r="F578" s="18"/>
    </row>
    <row r="579" spans="6:6" ht="15.75" customHeight="1">
      <c r="F579" s="18"/>
    </row>
    <row r="580" spans="6:6" ht="15.75" customHeight="1">
      <c r="F580" s="18"/>
    </row>
    <row r="581" spans="6:6" ht="15.75" customHeight="1">
      <c r="F581" s="18"/>
    </row>
    <row r="582" spans="6:6" ht="15.75" customHeight="1">
      <c r="F582" s="18"/>
    </row>
    <row r="583" spans="6:6" ht="15.75" customHeight="1">
      <c r="F583" s="18"/>
    </row>
    <row r="584" spans="6:6" ht="15.75" customHeight="1">
      <c r="F584" s="18"/>
    </row>
    <row r="585" spans="6:6" ht="15.75" customHeight="1">
      <c r="F585" s="18"/>
    </row>
    <row r="586" spans="6:6" ht="15.75" customHeight="1">
      <c r="F586" s="18"/>
    </row>
    <row r="587" spans="6:6" ht="15.75" customHeight="1">
      <c r="F587" s="18"/>
    </row>
    <row r="588" spans="6:6" ht="15.75" customHeight="1">
      <c r="F588" s="18"/>
    </row>
    <row r="589" spans="6:6" ht="15.75" customHeight="1">
      <c r="F589" s="18"/>
    </row>
    <row r="590" spans="6:6" ht="15.75" customHeight="1">
      <c r="F590" s="18"/>
    </row>
    <row r="591" spans="6:6" ht="15.75" customHeight="1">
      <c r="F591" s="18"/>
    </row>
    <row r="592" spans="6:6" ht="15.75" customHeight="1">
      <c r="F592" s="18"/>
    </row>
    <row r="593" spans="6:6" ht="15.75" customHeight="1">
      <c r="F593" s="18"/>
    </row>
    <row r="594" spans="6:6" ht="15.75" customHeight="1">
      <c r="F594" s="18"/>
    </row>
    <row r="595" spans="6:6" ht="15.75" customHeight="1">
      <c r="F595" s="18"/>
    </row>
    <row r="596" spans="6:6" ht="15.75" customHeight="1">
      <c r="F596" s="18"/>
    </row>
    <row r="597" spans="6:6" ht="15.75" customHeight="1">
      <c r="F597" s="18"/>
    </row>
    <row r="598" spans="6:6" ht="15.75" customHeight="1">
      <c r="F598" s="18"/>
    </row>
    <row r="599" spans="6:6" ht="15.75" customHeight="1">
      <c r="F599" s="18"/>
    </row>
    <row r="600" spans="6:6" ht="15.75" customHeight="1">
      <c r="F600" s="18"/>
    </row>
    <row r="601" spans="6:6" ht="15.75" customHeight="1">
      <c r="F601" s="18"/>
    </row>
    <row r="602" spans="6:6" ht="15.75" customHeight="1">
      <c r="F602" s="18"/>
    </row>
    <row r="603" spans="6:6" ht="15.75" customHeight="1">
      <c r="F603" s="18"/>
    </row>
    <row r="604" spans="6:6" ht="15.75" customHeight="1">
      <c r="F604" s="18"/>
    </row>
    <row r="605" spans="6:6" ht="15.75" customHeight="1">
      <c r="F605" s="18"/>
    </row>
    <row r="606" spans="6:6" ht="15.75" customHeight="1">
      <c r="F606" s="18"/>
    </row>
    <row r="607" spans="6:6" ht="15.75" customHeight="1">
      <c r="F607" s="18"/>
    </row>
    <row r="608" spans="6:6" ht="15.75" customHeight="1">
      <c r="F608" s="18"/>
    </row>
    <row r="609" spans="6:6" ht="15.75" customHeight="1">
      <c r="F609" s="18"/>
    </row>
    <row r="610" spans="6:6" ht="15.75" customHeight="1">
      <c r="F610" s="18"/>
    </row>
    <row r="611" spans="6:6" ht="15.75" customHeight="1">
      <c r="F611" s="18"/>
    </row>
    <row r="612" spans="6:6" ht="15.75" customHeight="1">
      <c r="F612" s="18"/>
    </row>
    <row r="613" spans="6:6" ht="15.75" customHeight="1">
      <c r="F613" s="18"/>
    </row>
    <row r="614" spans="6:6" ht="15.75" customHeight="1">
      <c r="F614" s="18"/>
    </row>
    <row r="615" spans="6:6" ht="15.75" customHeight="1">
      <c r="F615" s="18"/>
    </row>
    <row r="616" spans="6:6" ht="15.75" customHeight="1">
      <c r="F616" s="18"/>
    </row>
    <row r="617" spans="6:6" ht="15.75" customHeight="1">
      <c r="F617" s="18"/>
    </row>
    <row r="618" spans="6:6" ht="15.75" customHeight="1">
      <c r="F618" s="18"/>
    </row>
    <row r="619" spans="6:6" ht="15.75" customHeight="1">
      <c r="F619" s="18"/>
    </row>
    <row r="620" spans="6:6" ht="15.75" customHeight="1">
      <c r="F620" s="18"/>
    </row>
    <row r="621" spans="6:6" ht="15.75" customHeight="1">
      <c r="F621" s="18"/>
    </row>
    <row r="622" spans="6:6" ht="15.75" customHeight="1">
      <c r="F622" s="18"/>
    </row>
    <row r="623" spans="6:6" ht="15.75" customHeight="1">
      <c r="F623" s="18"/>
    </row>
    <row r="624" spans="6:6" ht="15.75" customHeight="1">
      <c r="F624" s="18"/>
    </row>
    <row r="625" spans="6:6" ht="15.75" customHeight="1">
      <c r="F625" s="18"/>
    </row>
    <row r="626" spans="6:6" ht="15.75" customHeight="1">
      <c r="F626" s="18"/>
    </row>
    <row r="627" spans="6:6" ht="15.75" customHeight="1">
      <c r="F627" s="18"/>
    </row>
    <row r="628" spans="6:6" ht="15.75" customHeight="1">
      <c r="F628" s="18"/>
    </row>
    <row r="629" spans="6:6" ht="15.75" customHeight="1">
      <c r="F629" s="18"/>
    </row>
    <row r="630" spans="6:6" ht="15.75" customHeight="1">
      <c r="F630" s="18"/>
    </row>
    <row r="631" spans="6:6" ht="15.75" customHeight="1">
      <c r="F631" s="18"/>
    </row>
    <row r="632" spans="6:6" ht="15.75" customHeight="1">
      <c r="F632" s="18"/>
    </row>
    <row r="633" spans="6:6" ht="15.75" customHeight="1">
      <c r="F633" s="18"/>
    </row>
    <row r="634" spans="6:6" ht="15.75" customHeight="1">
      <c r="F634" s="18"/>
    </row>
    <row r="635" spans="6:6" ht="15.75" customHeight="1">
      <c r="F635" s="18"/>
    </row>
    <row r="636" spans="6:6" ht="15.75" customHeight="1">
      <c r="F636" s="18"/>
    </row>
    <row r="637" spans="6:6" ht="15.75" customHeight="1">
      <c r="F637" s="18"/>
    </row>
    <row r="638" spans="6:6" ht="15.75" customHeight="1">
      <c r="F638" s="18"/>
    </row>
    <row r="639" spans="6:6" ht="15.75" customHeight="1">
      <c r="F639" s="18"/>
    </row>
    <row r="640" spans="6:6" ht="15.75" customHeight="1">
      <c r="F640" s="18"/>
    </row>
    <row r="641" spans="6:6" ht="15.75" customHeight="1">
      <c r="F641" s="18"/>
    </row>
    <row r="642" spans="6:6" ht="15.75" customHeight="1">
      <c r="F642" s="18"/>
    </row>
    <row r="643" spans="6:6" ht="15.75" customHeight="1">
      <c r="F643" s="18"/>
    </row>
    <row r="644" spans="6:6" ht="15.75" customHeight="1">
      <c r="F644" s="18"/>
    </row>
    <row r="645" spans="6:6" ht="15.75" customHeight="1">
      <c r="F645" s="18"/>
    </row>
    <row r="646" spans="6:6" ht="15.75" customHeight="1">
      <c r="F646" s="18"/>
    </row>
    <row r="647" spans="6:6" ht="15.75" customHeight="1">
      <c r="F647" s="18"/>
    </row>
    <row r="648" spans="6:6" ht="15.75" customHeight="1">
      <c r="F648" s="18"/>
    </row>
    <row r="649" spans="6:6" ht="15.75" customHeight="1">
      <c r="F649" s="18"/>
    </row>
    <row r="650" spans="6:6" ht="15.75" customHeight="1">
      <c r="F650" s="18"/>
    </row>
    <row r="651" spans="6:6" ht="15.75" customHeight="1">
      <c r="F651" s="18"/>
    </row>
    <row r="652" spans="6:6" ht="15.75" customHeight="1">
      <c r="F652" s="18"/>
    </row>
    <row r="653" spans="6:6" ht="15.75" customHeight="1">
      <c r="F653" s="18"/>
    </row>
    <row r="654" spans="6:6" ht="15.75" customHeight="1">
      <c r="F654" s="18"/>
    </row>
    <row r="655" spans="6:6" ht="15.75" customHeight="1">
      <c r="F655" s="18"/>
    </row>
    <row r="656" spans="6:6" ht="15.75" customHeight="1">
      <c r="F656" s="18"/>
    </row>
    <row r="657" spans="6:6" ht="15.75" customHeight="1">
      <c r="F657" s="18"/>
    </row>
    <row r="658" spans="6:6" ht="15.75" customHeight="1">
      <c r="F658" s="18"/>
    </row>
    <row r="659" spans="6:6" ht="15.75" customHeight="1">
      <c r="F659" s="18"/>
    </row>
    <row r="660" spans="6:6" ht="15.75" customHeight="1">
      <c r="F660" s="18"/>
    </row>
    <row r="661" spans="6:6" ht="15.75" customHeight="1">
      <c r="F661" s="18"/>
    </row>
    <row r="662" spans="6:6" ht="15.75" customHeight="1">
      <c r="F662" s="18"/>
    </row>
    <row r="663" spans="6:6" ht="15.75" customHeight="1">
      <c r="F663" s="18"/>
    </row>
    <row r="664" spans="6:6" ht="15.75" customHeight="1">
      <c r="F664" s="18"/>
    </row>
    <row r="665" spans="6:6" ht="15.75" customHeight="1">
      <c r="F665" s="18"/>
    </row>
    <row r="666" spans="6:6" ht="15.75" customHeight="1">
      <c r="F666" s="18"/>
    </row>
    <row r="667" spans="6:6" ht="15.75" customHeight="1">
      <c r="F667" s="18"/>
    </row>
    <row r="668" spans="6:6" ht="15.75" customHeight="1">
      <c r="F668" s="18"/>
    </row>
    <row r="669" spans="6:6" ht="15.75" customHeight="1">
      <c r="F669" s="18"/>
    </row>
    <row r="670" spans="6:6" ht="15.75" customHeight="1">
      <c r="F670" s="18"/>
    </row>
    <row r="671" spans="6:6" ht="15.75" customHeight="1">
      <c r="F671" s="18"/>
    </row>
    <row r="672" spans="6:6" ht="15.75" customHeight="1">
      <c r="F672" s="18"/>
    </row>
    <row r="673" spans="6:6" ht="15.75" customHeight="1">
      <c r="F673" s="18"/>
    </row>
    <row r="674" spans="6:6" ht="15.75" customHeight="1">
      <c r="F674" s="18"/>
    </row>
    <row r="675" spans="6:6" ht="15.75" customHeight="1">
      <c r="F675" s="18"/>
    </row>
    <row r="676" spans="6:6" ht="15.75" customHeight="1">
      <c r="F676" s="18"/>
    </row>
    <row r="677" spans="6:6" ht="15.75" customHeight="1">
      <c r="F677" s="18"/>
    </row>
    <row r="678" spans="6:6" ht="15.75" customHeight="1">
      <c r="F678" s="18"/>
    </row>
    <row r="679" spans="6:6" ht="15.75" customHeight="1">
      <c r="F679" s="18"/>
    </row>
    <row r="680" spans="6:6" ht="15.75" customHeight="1">
      <c r="F680" s="18"/>
    </row>
    <row r="681" spans="6:6" ht="15.75" customHeight="1">
      <c r="F681" s="18"/>
    </row>
    <row r="682" spans="6:6" ht="15.75" customHeight="1">
      <c r="F682" s="18"/>
    </row>
    <row r="683" spans="6:6" ht="15.75" customHeight="1">
      <c r="F683" s="18"/>
    </row>
    <row r="684" spans="6:6" ht="15.75" customHeight="1">
      <c r="F684" s="18"/>
    </row>
    <row r="685" spans="6:6" ht="15.75" customHeight="1">
      <c r="F685" s="18"/>
    </row>
    <row r="686" spans="6:6" ht="15.75" customHeight="1">
      <c r="F686" s="18"/>
    </row>
    <row r="687" spans="6:6" ht="15.75" customHeight="1">
      <c r="F687" s="18"/>
    </row>
    <row r="688" spans="6:6" ht="15.75" customHeight="1">
      <c r="F688" s="18"/>
    </row>
    <row r="689" spans="6:6" ht="15.75" customHeight="1">
      <c r="F689" s="18"/>
    </row>
    <row r="690" spans="6:6" ht="15.75" customHeight="1">
      <c r="F690" s="18"/>
    </row>
    <row r="691" spans="6:6" ht="15.75" customHeight="1">
      <c r="F691" s="18"/>
    </row>
    <row r="692" spans="6:6" ht="15.75" customHeight="1">
      <c r="F692" s="18"/>
    </row>
    <row r="693" spans="6:6" ht="15.75" customHeight="1">
      <c r="F693" s="18"/>
    </row>
    <row r="694" spans="6:6" ht="15.75" customHeight="1">
      <c r="F694" s="18"/>
    </row>
    <row r="695" spans="6:6" ht="15.75" customHeight="1">
      <c r="F695" s="18"/>
    </row>
    <row r="696" spans="6:6" ht="15.75" customHeight="1">
      <c r="F696" s="18"/>
    </row>
    <row r="697" spans="6:6" ht="15.75" customHeight="1">
      <c r="F697" s="18"/>
    </row>
    <row r="698" spans="6:6" ht="15.75" customHeight="1">
      <c r="F698" s="18"/>
    </row>
    <row r="699" spans="6:6" ht="15.75" customHeight="1">
      <c r="F699" s="18"/>
    </row>
    <row r="700" spans="6:6" ht="15.75" customHeight="1">
      <c r="F700" s="18"/>
    </row>
    <row r="701" spans="6:6" ht="15.75" customHeight="1">
      <c r="F701" s="18"/>
    </row>
    <row r="702" spans="6:6" ht="15.75" customHeight="1">
      <c r="F702" s="18"/>
    </row>
    <row r="703" spans="6:6" ht="15.75" customHeight="1">
      <c r="F703" s="18"/>
    </row>
    <row r="704" spans="6:6" ht="15.75" customHeight="1">
      <c r="F704" s="18"/>
    </row>
    <row r="705" spans="6:6" ht="15.75" customHeight="1">
      <c r="F705" s="18"/>
    </row>
    <row r="706" spans="6:6" ht="15.75" customHeight="1">
      <c r="F706" s="18"/>
    </row>
    <row r="707" spans="6:6" ht="15.75" customHeight="1">
      <c r="F707" s="18"/>
    </row>
    <row r="708" spans="6:6" ht="15.75" customHeight="1">
      <c r="F708" s="18"/>
    </row>
    <row r="709" spans="6:6" ht="15.75" customHeight="1">
      <c r="F709" s="18"/>
    </row>
    <row r="710" spans="6:6" ht="15.75" customHeight="1">
      <c r="F710" s="18"/>
    </row>
    <row r="711" spans="6:6" ht="15.75" customHeight="1">
      <c r="F711" s="18"/>
    </row>
    <row r="712" spans="6:6" ht="15.75" customHeight="1">
      <c r="F712" s="18"/>
    </row>
    <row r="713" spans="6:6" ht="15.75" customHeight="1">
      <c r="F713" s="18"/>
    </row>
    <row r="714" spans="6:6" ht="15.75" customHeight="1">
      <c r="F714" s="18"/>
    </row>
    <row r="715" spans="6:6" ht="15.75" customHeight="1">
      <c r="F715" s="18"/>
    </row>
    <row r="716" spans="6:6" ht="15.75" customHeight="1">
      <c r="F716" s="18"/>
    </row>
    <row r="717" spans="6:6" ht="15.75" customHeight="1">
      <c r="F717" s="18"/>
    </row>
    <row r="718" spans="6:6" ht="15.75" customHeight="1">
      <c r="F718" s="18"/>
    </row>
    <row r="719" spans="6:6" ht="15.75" customHeight="1">
      <c r="F719" s="18"/>
    </row>
    <row r="720" spans="6:6" ht="15.75" customHeight="1">
      <c r="F720" s="18"/>
    </row>
    <row r="721" spans="6:6" ht="15.75" customHeight="1">
      <c r="F721" s="18"/>
    </row>
    <row r="722" spans="6:6" ht="15.75" customHeight="1">
      <c r="F722" s="18"/>
    </row>
    <row r="723" spans="6:6" ht="15.75" customHeight="1">
      <c r="F723" s="18"/>
    </row>
    <row r="724" spans="6:6" ht="15.75" customHeight="1">
      <c r="F724" s="18"/>
    </row>
    <row r="725" spans="6:6" ht="15.75" customHeight="1">
      <c r="F725" s="18"/>
    </row>
    <row r="726" spans="6:6" ht="15.75" customHeight="1">
      <c r="F726" s="18"/>
    </row>
    <row r="727" spans="6:6" ht="15.75" customHeight="1">
      <c r="F727" s="18"/>
    </row>
    <row r="728" spans="6:6" ht="15.75" customHeight="1">
      <c r="F728" s="18"/>
    </row>
    <row r="729" spans="6:6" ht="15.75" customHeight="1">
      <c r="F729" s="18"/>
    </row>
    <row r="730" spans="6:6" ht="15.75" customHeight="1">
      <c r="F730" s="18"/>
    </row>
    <row r="731" spans="6:6" ht="15.75" customHeight="1">
      <c r="F731" s="18"/>
    </row>
    <row r="732" spans="6:6" ht="15.75" customHeight="1">
      <c r="F732" s="18"/>
    </row>
    <row r="733" spans="6:6" ht="15.75" customHeight="1">
      <c r="F733" s="18"/>
    </row>
    <row r="734" spans="6:6" ht="15.75" customHeight="1">
      <c r="F734" s="18"/>
    </row>
    <row r="735" spans="6:6" ht="15.75" customHeight="1">
      <c r="F735" s="18"/>
    </row>
    <row r="736" spans="6:6" ht="15.75" customHeight="1">
      <c r="F736" s="18"/>
    </row>
    <row r="737" spans="6:6" ht="15.75" customHeight="1">
      <c r="F737" s="18"/>
    </row>
    <row r="738" spans="6:6" ht="15.75" customHeight="1">
      <c r="F738" s="18"/>
    </row>
    <row r="739" spans="6:6" ht="15.75" customHeight="1">
      <c r="F739" s="18"/>
    </row>
    <row r="740" spans="6:6" ht="15.75" customHeight="1">
      <c r="F740" s="18"/>
    </row>
    <row r="741" spans="6:6" ht="15.75" customHeight="1">
      <c r="F741" s="18"/>
    </row>
    <row r="742" spans="6:6" ht="15.75" customHeight="1">
      <c r="F742" s="18"/>
    </row>
    <row r="743" spans="6:6" ht="15.75" customHeight="1">
      <c r="F743" s="18"/>
    </row>
    <row r="744" spans="6:6" ht="15.75" customHeight="1">
      <c r="F744" s="18"/>
    </row>
    <row r="745" spans="6:6" ht="15.75" customHeight="1">
      <c r="F745" s="18"/>
    </row>
    <row r="746" spans="6:6" ht="15.75" customHeight="1">
      <c r="F746" s="18"/>
    </row>
    <row r="747" spans="6:6" ht="15.75" customHeight="1">
      <c r="F747" s="18"/>
    </row>
    <row r="748" spans="6:6" ht="15.75" customHeight="1">
      <c r="F748" s="18"/>
    </row>
    <row r="749" spans="6:6" ht="15.75" customHeight="1">
      <c r="F749" s="18"/>
    </row>
    <row r="750" spans="6:6" ht="15.75" customHeight="1">
      <c r="F750" s="18"/>
    </row>
    <row r="751" spans="6:6" ht="15.75" customHeight="1">
      <c r="F751" s="18"/>
    </row>
    <row r="752" spans="6:6" ht="15.75" customHeight="1">
      <c r="F752" s="18"/>
    </row>
    <row r="753" spans="6:6" ht="15.75" customHeight="1">
      <c r="F753" s="18"/>
    </row>
    <row r="754" spans="6:6" ht="15.75" customHeight="1">
      <c r="F754" s="18"/>
    </row>
    <row r="755" spans="6:6" ht="15.75" customHeight="1">
      <c r="F755" s="18"/>
    </row>
    <row r="756" spans="6:6" ht="15.75" customHeight="1">
      <c r="F756" s="18"/>
    </row>
    <row r="757" spans="6:6" ht="15.75" customHeight="1">
      <c r="F757" s="18"/>
    </row>
    <row r="758" spans="6:6" ht="15.75" customHeight="1">
      <c r="F758" s="18"/>
    </row>
    <row r="759" spans="6:6" ht="15.75" customHeight="1">
      <c r="F759" s="18"/>
    </row>
    <row r="760" spans="6:6" ht="15.75" customHeight="1">
      <c r="F760" s="18"/>
    </row>
    <row r="761" spans="6:6" ht="15.75" customHeight="1">
      <c r="F761" s="18"/>
    </row>
    <row r="762" spans="6:6" ht="15.75" customHeight="1">
      <c r="F762" s="18"/>
    </row>
    <row r="763" spans="6:6" ht="15.75" customHeight="1">
      <c r="F763" s="18"/>
    </row>
    <row r="764" spans="6:6" ht="15.75" customHeight="1">
      <c r="F764" s="18"/>
    </row>
    <row r="765" spans="6:6" ht="15.75" customHeight="1">
      <c r="F765" s="18"/>
    </row>
    <row r="766" spans="6:6" ht="15.75" customHeight="1">
      <c r="F766" s="18"/>
    </row>
    <row r="767" spans="6:6" ht="15.75" customHeight="1">
      <c r="F767" s="18"/>
    </row>
    <row r="768" spans="6:6" ht="15.75" customHeight="1">
      <c r="F768" s="18"/>
    </row>
    <row r="769" spans="6:6" ht="15.75" customHeight="1">
      <c r="F769" s="18"/>
    </row>
    <row r="770" spans="6:6" ht="15.75" customHeight="1">
      <c r="F770" s="18"/>
    </row>
    <row r="771" spans="6:6" ht="15.75" customHeight="1">
      <c r="F771" s="18"/>
    </row>
    <row r="772" spans="6:6" ht="15.75" customHeight="1">
      <c r="F772" s="18"/>
    </row>
    <row r="773" spans="6:6" ht="15.75" customHeight="1">
      <c r="F773" s="18"/>
    </row>
    <row r="774" spans="6:6" ht="15.75" customHeight="1">
      <c r="F774" s="18"/>
    </row>
    <row r="775" spans="6:6" ht="15.75" customHeight="1">
      <c r="F775" s="18"/>
    </row>
    <row r="776" spans="6:6" ht="15.75" customHeight="1">
      <c r="F776" s="18"/>
    </row>
    <row r="777" spans="6:6" ht="15.75" customHeight="1">
      <c r="F777" s="18"/>
    </row>
    <row r="778" spans="6:6" ht="15.75" customHeight="1">
      <c r="F778" s="18"/>
    </row>
    <row r="779" spans="6:6" ht="15.75" customHeight="1">
      <c r="F779" s="18"/>
    </row>
    <row r="780" spans="6:6" ht="15.75" customHeight="1">
      <c r="F780" s="18"/>
    </row>
    <row r="781" spans="6:6" ht="15.75" customHeight="1">
      <c r="F781" s="18"/>
    </row>
    <row r="782" spans="6:6" ht="15.75" customHeight="1">
      <c r="F782" s="18"/>
    </row>
    <row r="783" spans="6:6" ht="15.75" customHeight="1">
      <c r="F783" s="18"/>
    </row>
    <row r="784" spans="6:6" ht="15.75" customHeight="1">
      <c r="F784" s="18"/>
    </row>
    <row r="785" spans="6:6" ht="15.75" customHeight="1">
      <c r="F785" s="18"/>
    </row>
    <row r="786" spans="6:6" ht="15.75" customHeight="1">
      <c r="F786" s="18"/>
    </row>
    <row r="787" spans="6:6" ht="15.75" customHeight="1">
      <c r="F787" s="18"/>
    </row>
    <row r="788" spans="6:6" ht="15.75" customHeight="1">
      <c r="F788" s="18"/>
    </row>
    <row r="789" spans="6:6" ht="15.75" customHeight="1">
      <c r="F789" s="18"/>
    </row>
    <row r="790" spans="6:6" ht="15.75" customHeight="1">
      <c r="F790" s="18"/>
    </row>
    <row r="791" spans="6:6" ht="15.75" customHeight="1">
      <c r="F791" s="18"/>
    </row>
    <row r="792" spans="6:6" ht="15.75" customHeight="1">
      <c r="F792" s="18"/>
    </row>
    <row r="793" spans="6:6" ht="15.75" customHeight="1">
      <c r="F793" s="18"/>
    </row>
    <row r="794" spans="6:6" ht="15.75" customHeight="1">
      <c r="F794" s="18"/>
    </row>
    <row r="795" spans="6:6" ht="15.75" customHeight="1">
      <c r="F795" s="18"/>
    </row>
    <row r="796" spans="6:6" ht="15.75" customHeight="1">
      <c r="F796" s="18"/>
    </row>
    <row r="797" spans="6:6" ht="15.75" customHeight="1">
      <c r="F797" s="18"/>
    </row>
    <row r="798" spans="6:6" ht="15.75" customHeight="1">
      <c r="F798" s="18"/>
    </row>
    <row r="799" spans="6:6" ht="15.75" customHeight="1">
      <c r="F799" s="18"/>
    </row>
    <row r="800" spans="6:6" ht="15.75" customHeight="1">
      <c r="F800" s="18"/>
    </row>
    <row r="801" spans="6:6" ht="15.75" customHeight="1">
      <c r="F801" s="18"/>
    </row>
    <row r="802" spans="6:6" ht="15.75" customHeight="1">
      <c r="F802" s="18"/>
    </row>
    <row r="803" spans="6:6" ht="15.75" customHeight="1">
      <c r="F803" s="18"/>
    </row>
    <row r="804" spans="6:6" ht="15.75" customHeight="1">
      <c r="F804" s="18"/>
    </row>
    <row r="805" spans="6:6" ht="15.75" customHeight="1">
      <c r="F805" s="18"/>
    </row>
    <row r="806" spans="6:6" ht="15.75" customHeight="1">
      <c r="F806" s="18"/>
    </row>
    <row r="807" spans="6:6" ht="15.75" customHeight="1">
      <c r="F807" s="18"/>
    </row>
    <row r="808" spans="6:6" ht="15.75" customHeight="1">
      <c r="F808" s="18"/>
    </row>
    <row r="809" spans="6:6" ht="15.75" customHeight="1">
      <c r="F809" s="18"/>
    </row>
    <row r="810" spans="6:6" ht="15.75" customHeight="1">
      <c r="F810" s="18"/>
    </row>
    <row r="811" spans="6:6" ht="15.75" customHeight="1">
      <c r="F811" s="18"/>
    </row>
    <row r="812" spans="6:6" ht="15.75" customHeight="1">
      <c r="F812" s="18"/>
    </row>
    <row r="813" spans="6:6" ht="15.75" customHeight="1">
      <c r="F813" s="18"/>
    </row>
    <row r="814" spans="6:6" ht="15.75" customHeight="1">
      <c r="F814" s="18"/>
    </row>
    <row r="815" spans="6:6" ht="15.75" customHeight="1">
      <c r="F815" s="18"/>
    </row>
    <row r="816" spans="6:6" ht="15.75" customHeight="1">
      <c r="F816" s="18"/>
    </row>
    <row r="817" spans="6:6" ht="15.75" customHeight="1">
      <c r="F817" s="18"/>
    </row>
    <row r="818" spans="6:6" ht="15.75" customHeight="1">
      <c r="F818" s="18"/>
    </row>
    <row r="819" spans="6:6" ht="15.75" customHeight="1">
      <c r="F819" s="18"/>
    </row>
    <row r="820" spans="6:6" ht="15.75" customHeight="1">
      <c r="F820" s="18"/>
    </row>
    <row r="821" spans="6:6" ht="15.75" customHeight="1">
      <c r="F821" s="18"/>
    </row>
    <row r="822" spans="6:6" ht="15.75" customHeight="1">
      <c r="F822" s="18"/>
    </row>
    <row r="823" spans="6:6" ht="15.75" customHeight="1">
      <c r="F823" s="18"/>
    </row>
    <row r="824" spans="6:6" ht="15.75" customHeight="1">
      <c r="F824" s="18"/>
    </row>
    <row r="825" spans="6:6" ht="15.75" customHeight="1">
      <c r="F825" s="18"/>
    </row>
    <row r="826" spans="6:6" ht="15.75" customHeight="1">
      <c r="F826" s="18"/>
    </row>
    <row r="827" spans="6:6" ht="15.75" customHeight="1">
      <c r="F827" s="18"/>
    </row>
    <row r="828" spans="6:6" ht="15.75" customHeight="1">
      <c r="F828" s="18"/>
    </row>
    <row r="829" spans="6:6" ht="15.75" customHeight="1">
      <c r="F829" s="18"/>
    </row>
    <row r="830" spans="6:6" ht="15.75" customHeight="1">
      <c r="F830" s="18"/>
    </row>
    <row r="831" spans="6:6" ht="15.75" customHeight="1">
      <c r="F831" s="18"/>
    </row>
    <row r="832" spans="6:6" ht="15.75" customHeight="1">
      <c r="F832" s="18"/>
    </row>
    <row r="833" spans="6:6" ht="15.75" customHeight="1">
      <c r="F833" s="18"/>
    </row>
    <row r="834" spans="6:6" ht="15.75" customHeight="1">
      <c r="F834" s="18"/>
    </row>
    <row r="835" spans="6:6" ht="15.75" customHeight="1">
      <c r="F835" s="18"/>
    </row>
    <row r="836" spans="6:6" ht="15.75" customHeight="1">
      <c r="F836" s="18"/>
    </row>
    <row r="837" spans="6:6" ht="15.75" customHeight="1">
      <c r="F837" s="18"/>
    </row>
    <row r="838" spans="6:6" ht="15.75" customHeight="1">
      <c r="F838" s="18"/>
    </row>
    <row r="839" spans="6:6" ht="15.75" customHeight="1">
      <c r="F839" s="18"/>
    </row>
    <row r="840" spans="6:6" ht="15.75" customHeight="1">
      <c r="F840" s="18"/>
    </row>
    <row r="841" spans="6:6" ht="15.75" customHeight="1">
      <c r="F841" s="18"/>
    </row>
    <row r="842" spans="6:6" ht="15.75" customHeight="1">
      <c r="F842" s="18"/>
    </row>
    <row r="843" spans="6:6" ht="15.75" customHeight="1">
      <c r="F843" s="18"/>
    </row>
    <row r="844" spans="6:6" ht="15.75" customHeight="1">
      <c r="F844" s="18"/>
    </row>
    <row r="845" spans="6:6" ht="15.75" customHeight="1">
      <c r="F845" s="18"/>
    </row>
    <row r="846" spans="6:6" ht="15.75" customHeight="1">
      <c r="F846" s="18"/>
    </row>
    <row r="847" spans="6:6" ht="15.75" customHeight="1">
      <c r="F847" s="18"/>
    </row>
    <row r="848" spans="6:6" ht="15.75" customHeight="1">
      <c r="F848" s="18"/>
    </row>
    <row r="849" spans="6:6" ht="15.75" customHeight="1">
      <c r="F849" s="18"/>
    </row>
    <row r="850" spans="6:6" ht="15.75" customHeight="1">
      <c r="F850" s="18"/>
    </row>
    <row r="851" spans="6:6" ht="15.75" customHeight="1">
      <c r="F851" s="18"/>
    </row>
    <row r="852" spans="6:6" ht="15.75" customHeight="1">
      <c r="F852" s="18"/>
    </row>
    <row r="853" spans="6:6" ht="15.75" customHeight="1">
      <c r="F853" s="18"/>
    </row>
    <row r="854" spans="6:6" ht="15.75" customHeight="1">
      <c r="F854" s="18"/>
    </row>
    <row r="855" spans="6:6" ht="15.75" customHeight="1">
      <c r="F855" s="18"/>
    </row>
    <row r="856" spans="6:6" ht="15.75" customHeight="1">
      <c r="F856" s="18"/>
    </row>
    <row r="857" spans="6:6" ht="15.75" customHeight="1">
      <c r="F857" s="18"/>
    </row>
    <row r="858" spans="6:6" ht="15.75" customHeight="1">
      <c r="F858" s="18"/>
    </row>
    <row r="859" spans="6:6" ht="15.75" customHeight="1">
      <c r="F859" s="18"/>
    </row>
    <row r="860" spans="6:6" ht="15.75" customHeight="1">
      <c r="F860" s="18"/>
    </row>
    <row r="861" spans="6:6" ht="15.75" customHeight="1">
      <c r="F861" s="18"/>
    </row>
    <row r="862" spans="6:6" ht="15.75" customHeight="1">
      <c r="F862" s="18"/>
    </row>
    <row r="863" spans="6:6" ht="15.75" customHeight="1">
      <c r="F863" s="18"/>
    </row>
    <row r="864" spans="6:6" ht="15.75" customHeight="1">
      <c r="F864" s="18"/>
    </row>
    <row r="865" spans="6:6" ht="15.75" customHeight="1">
      <c r="F865" s="18"/>
    </row>
    <row r="866" spans="6:6" ht="15.75" customHeight="1">
      <c r="F866" s="18"/>
    </row>
    <row r="867" spans="6:6" ht="15.75" customHeight="1">
      <c r="F867" s="18"/>
    </row>
    <row r="868" spans="6:6" ht="15.75" customHeight="1">
      <c r="F868" s="18"/>
    </row>
    <row r="869" spans="6:6" ht="15.75" customHeight="1">
      <c r="F869" s="18"/>
    </row>
    <row r="870" spans="6:6" ht="15.75" customHeight="1">
      <c r="F870" s="18"/>
    </row>
    <row r="871" spans="6:6" ht="15.75" customHeight="1">
      <c r="F871" s="18"/>
    </row>
    <row r="872" spans="6:6" ht="15.75" customHeight="1">
      <c r="F872" s="18"/>
    </row>
    <row r="873" spans="6:6" ht="15.75" customHeight="1">
      <c r="F873" s="18"/>
    </row>
    <row r="874" spans="6:6" ht="15.75" customHeight="1">
      <c r="F874" s="18"/>
    </row>
    <row r="875" spans="6:6" ht="15.75" customHeight="1">
      <c r="F875" s="18"/>
    </row>
    <row r="876" spans="6:6" ht="15.75" customHeight="1">
      <c r="F876" s="18"/>
    </row>
    <row r="877" spans="6:6" ht="15.75" customHeight="1">
      <c r="F877" s="18"/>
    </row>
    <row r="878" spans="6:6" ht="15.75" customHeight="1">
      <c r="F878" s="18"/>
    </row>
    <row r="879" spans="6:6" ht="15.75" customHeight="1">
      <c r="F879" s="18"/>
    </row>
    <row r="880" spans="6:6" ht="15.75" customHeight="1">
      <c r="F880" s="18"/>
    </row>
    <row r="881" spans="6:6" ht="15.75" customHeight="1">
      <c r="F881" s="18"/>
    </row>
    <row r="882" spans="6:6" ht="15.75" customHeight="1">
      <c r="F882" s="18"/>
    </row>
    <row r="883" spans="6:6" ht="15.75" customHeight="1">
      <c r="F883" s="18"/>
    </row>
    <row r="884" spans="6:6" ht="15.75" customHeight="1">
      <c r="F884" s="18"/>
    </row>
    <row r="885" spans="6:6" ht="15.75" customHeight="1">
      <c r="F885" s="18"/>
    </row>
    <row r="886" spans="6:6" ht="15.75" customHeight="1">
      <c r="F886" s="18"/>
    </row>
    <row r="887" spans="6:6" ht="15.75" customHeight="1">
      <c r="F887" s="18"/>
    </row>
    <row r="888" spans="6:6" ht="15.75" customHeight="1">
      <c r="F888" s="18"/>
    </row>
    <row r="889" spans="6:6" ht="15.75" customHeight="1">
      <c r="F889" s="18"/>
    </row>
    <row r="890" spans="6:6" ht="15.75" customHeight="1">
      <c r="F890" s="18"/>
    </row>
    <row r="891" spans="6:6" ht="15.75" customHeight="1">
      <c r="F891" s="18"/>
    </row>
    <row r="892" spans="6:6" ht="15.75" customHeight="1">
      <c r="F892" s="18"/>
    </row>
    <row r="893" spans="6:6" ht="15.75" customHeight="1">
      <c r="F893" s="18"/>
    </row>
    <row r="894" spans="6:6" ht="15.75" customHeight="1">
      <c r="F894" s="18"/>
    </row>
    <row r="895" spans="6:6" ht="15.75" customHeight="1">
      <c r="F895" s="18"/>
    </row>
    <row r="896" spans="6:6" ht="15.75" customHeight="1">
      <c r="F896" s="18"/>
    </row>
    <row r="897" spans="6:6" ht="15.75" customHeight="1">
      <c r="F897" s="18"/>
    </row>
    <row r="898" spans="6:6" ht="15.75" customHeight="1">
      <c r="F898" s="18"/>
    </row>
    <row r="899" spans="6:6" ht="15.75" customHeight="1">
      <c r="F899" s="18"/>
    </row>
    <row r="900" spans="6:6" ht="15.75" customHeight="1">
      <c r="F900" s="18"/>
    </row>
    <row r="901" spans="6:6" ht="15.75" customHeight="1">
      <c r="F901" s="18"/>
    </row>
    <row r="902" spans="6:6" ht="15.75" customHeight="1">
      <c r="F902" s="18"/>
    </row>
    <row r="903" spans="6:6" ht="15.75" customHeight="1">
      <c r="F903" s="18"/>
    </row>
    <row r="904" spans="6:6" ht="15.75" customHeight="1">
      <c r="F904" s="18"/>
    </row>
    <row r="905" spans="6:6" ht="15.75" customHeight="1">
      <c r="F905" s="18"/>
    </row>
    <row r="906" spans="6:6" ht="15.75" customHeight="1">
      <c r="F906" s="18"/>
    </row>
    <row r="907" spans="6:6" ht="15.75" customHeight="1">
      <c r="F907" s="18"/>
    </row>
    <row r="908" spans="6:6" ht="15.75" customHeight="1">
      <c r="F908" s="18"/>
    </row>
    <row r="909" spans="6:6" ht="15.75" customHeight="1">
      <c r="F909" s="18"/>
    </row>
    <row r="910" spans="6:6" ht="15.75" customHeight="1">
      <c r="F910" s="18"/>
    </row>
    <row r="911" spans="6:6" ht="15.75" customHeight="1">
      <c r="F911" s="18"/>
    </row>
    <row r="912" spans="6:6" ht="15.75" customHeight="1">
      <c r="F912" s="18"/>
    </row>
    <row r="913" spans="6:6" ht="15.75" customHeight="1">
      <c r="F913" s="18"/>
    </row>
    <row r="914" spans="6:6" ht="15.75" customHeight="1">
      <c r="F914" s="18"/>
    </row>
    <row r="915" spans="6:6" ht="15.75" customHeight="1">
      <c r="F915" s="18"/>
    </row>
    <row r="916" spans="6:6" ht="15.75" customHeight="1">
      <c r="F916" s="18"/>
    </row>
    <row r="917" spans="6:6" ht="15.75" customHeight="1">
      <c r="F917" s="18"/>
    </row>
    <row r="918" spans="6:6" ht="15.75" customHeight="1">
      <c r="F918" s="18"/>
    </row>
    <row r="919" spans="6:6" ht="15.75" customHeight="1">
      <c r="F919" s="18"/>
    </row>
    <row r="920" spans="6:6" ht="15.75" customHeight="1">
      <c r="F920" s="18"/>
    </row>
    <row r="921" spans="6:6" ht="15.75" customHeight="1">
      <c r="F921" s="18"/>
    </row>
    <row r="922" spans="6:6" ht="15.75" customHeight="1">
      <c r="F922" s="18"/>
    </row>
    <row r="923" spans="6:6" ht="15.75" customHeight="1">
      <c r="F923" s="18"/>
    </row>
    <row r="924" spans="6:6" ht="15.75" customHeight="1">
      <c r="F924" s="18"/>
    </row>
    <row r="925" spans="6:6" ht="15.75" customHeight="1">
      <c r="F925" s="18"/>
    </row>
    <row r="926" spans="6:6" ht="15.75" customHeight="1">
      <c r="F926" s="18"/>
    </row>
    <row r="927" spans="6:6" ht="15.75" customHeight="1">
      <c r="F927" s="18"/>
    </row>
    <row r="928" spans="6:6" ht="15.75" customHeight="1">
      <c r="F928" s="18"/>
    </row>
    <row r="929" spans="6:6" ht="15.75" customHeight="1">
      <c r="F929" s="18"/>
    </row>
    <row r="930" spans="6:6" ht="15.75" customHeight="1">
      <c r="F930" s="18"/>
    </row>
    <row r="931" spans="6:6" ht="15.75" customHeight="1">
      <c r="F931" s="18"/>
    </row>
    <row r="932" spans="6:6" ht="15.75" customHeight="1">
      <c r="F932" s="18"/>
    </row>
    <row r="933" spans="6:6" ht="15.75" customHeight="1">
      <c r="F933" s="18"/>
    </row>
    <row r="934" spans="6:6" ht="15.75" customHeight="1">
      <c r="F934" s="18"/>
    </row>
    <row r="935" spans="6:6" ht="15.75" customHeight="1">
      <c r="F935" s="18"/>
    </row>
    <row r="936" spans="6:6" ht="15.75" customHeight="1">
      <c r="F936" s="18"/>
    </row>
    <row r="937" spans="6:6" ht="15.75" customHeight="1">
      <c r="F937" s="18"/>
    </row>
    <row r="938" spans="6:6" ht="15.75" customHeight="1">
      <c r="F938" s="18"/>
    </row>
    <row r="939" spans="6:6" ht="15.75" customHeight="1">
      <c r="F939" s="18"/>
    </row>
    <row r="940" spans="6:6" ht="15.75" customHeight="1">
      <c r="F940" s="18"/>
    </row>
    <row r="941" spans="6:6" ht="15.75" customHeight="1">
      <c r="F941" s="18"/>
    </row>
    <row r="942" spans="6:6" ht="15.75" customHeight="1">
      <c r="F942" s="18"/>
    </row>
    <row r="943" spans="6:6" ht="15.75" customHeight="1">
      <c r="F943" s="18"/>
    </row>
    <row r="944" spans="6:6" ht="15.75" customHeight="1">
      <c r="F944" s="18"/>
    </row>
    <row r="945" spans="6:6" ht="15.75" customHeight="1">
      <c r="F945" s="18"/>
    </row>
    <row r="946" spans="6:6" ht="15.75" customHeight="1">
      <c r="F946" s="18"/>
    </row>
    <row r="947" spans="6:6" ht="15.75" customHeight="1">
      <c r="F947" s="18"/>
    </row>
    <row r="948" spans="6:6" ht="15.75" customHeight="1">
      <c r="F948" s="18"/>
    </row>
    <row r="949" spans="6:6" ht="15.75" customHeight="1">
      <c r="F949" s="18"/>
    </row>
    <row r="950" spans="6:6" ht="15.75" customHeight="1">
      <c r="F950" s="18"/>
    </row>
    <row r="951" spans="6:6" ht="15.75" customHeight="1">
      <c r="F951" s="18"/>
    </row>
    <row r="952" spans="6:6" ht="15.75" customHeight="1">
      <c r="F952" s="18"/>
    </row>
    <row r="953" spans="6:6" ht="15.75" customHeight="1">
      <c r="F953" s="18"/>
    </row>
    <row r="954" spans="6:6" ht="15.75" customHeight="1">
      <c r="F954" s="18"/>
    </row>
    <row r="955" spans="6:6" ht="15.75" customHeight="1">
      <c r="F955" s="18"/>
    </row>
    <row r="956" spans="6:6" ht="15.75" customHeight="1">
      <c r="F956" s="18"/>
    </row>
    <row r="957" spans="6:6" ht="15.75" customHeight="1">
      <c r="F957" s="18"/>
    </row>
    <row r="958" spans="6:6" ht="15.75" customHeight="1">
      <c r="F958" s="18"/>
    </row>
    <row r="959" spans="6:6" ht="15.75" customHeight="1">
      <c r="F959" s="18"/>
    </row>
    <row r="960" spans="6:6" ht="15.75" customHeight="1">
      <c r="F960" s="18"/>
    </row>
    <row r="961" spans="6:6" ht="15.75" customHeight="1">
      <c r="F961" s="18"/>
    </row>
    <row r="962" spans="6:6" ht="15.75" customHeight="1">
      <c r="F962" s="18"/>
    </row>
    <row r="963" spans="6:6" ht="15.75" customHeight="1">
      <c r="F963" s="18"/>
    </row>
    <row r="964" spans="6:6" ht="15.75" customHeight="1">
      <c r="F964" s="18"/>
    </row>
    <row r="965" spans="6:6" ht="15.75" customHeight="1">
      <c r="F965" s="18"/>
    </row>
    <row r="966" spans="6:6" ht="15.75" customHeight="1">
      <c r="F966" s="18"/>
    </row>
    <row r="967" spans="6:6" ht="15.75" customHeight="1">
      <c r="F967" s="18"/>
    </row>
    <row r="968" spans="6:6" ht="15.75" customHeight="1">
      <c r="F968" s="18"/>
    </row>
    <row r="969" spans="6:6" ht="15.75" customHeight="1">
      <c r="F969" s="18"/>
    </row>
    <row r="970" spans="6:6" ht="15.75" customHeight="1">
      <c r="F970" s="18"/>
    </row>
    <row r="971" spans="6:6" ht="15.75" customHeight="1">
      <c r="F971" s="18"/>
    </row>
    <row r="972" spans="6:6" ht="15.75" customHeight="1">
      <c r="F972" s="18"/>
    </row>
    <row r="973" spans="6:6" ht="15.75" customHeight="1">
      <c r="F973" s="18"/>
    </row>
    <row r="974" spans="6:6" ht="15.75" customHeight="1">
      <c r="F974" s="18"/>
    </row>
    <row r="975" spans="6:6" ht="15.75" customHeight="1">
      <c r="F975" s="18"/>
    </row>
    <row r="976" spans="6:6" ht="15.75" customHeight="1">
      <c r="F976" s="18"/>
    </row>
    <row r="977" spans="6:6" ht="15.75" customHeight="1">
      <c r="F977" s="18"/>
    </row>
    <row r="978" spans="6:6" ht="15.75" customHeight="1">
      <c r="F978" s="18"/>
    </row>
    <row r="979" spans="6:6" ht="15.75" customHeight="1">
      <c r="F979" s="18"/>
    </row>
    <row r="980" spans="6:6" ht="15.75" customHeight="1">
      <c r="F980" s="18"/>
    </row>
    <row r="981" spans="6:6" ht="15.75" customHeight="1">
      <c r="F981" s="18"/>
    </row>
    <row r="982" spans="6:6" ht="15.75" customHeight="1">
      <c r="F982" s="18"/>
    </row>
    <row r="983" spans="6:6" ht="15.75" customHeight="1">
      <c r="F983" s="18"/>
    </row>
    <row r="984" spans="6:6" ht="15.75" customHeight="1">
      <c r="F984" s="18"/>
    </row>
    <row r="985" spans="6:6" ht="15.75" customHeight="1">
      <c r="F985" s="18"/>
    </row>
    <row r="986" spans="6:6" ht="15.75" customHeight="1">
      <c r="F986" s="18"/>
    </row>
    <row r="987" spans="6:6" ht="15.75" customHeight="1">
      <c r="F987" s="18"/>
    </row>
    <row r="988" spans="6:6" ht="15.75" customHeight="1">
      <c r="F988" s="18"/>
    </row>
    <row r="989" spans="6:6" ht="15.75" customHeight="1">
      <c r="F989" s="18"/>
    </row>
    <row r="990" spans="6:6" ht="15.75" customHeight="1">
      <c r="F990" s="18"/>
    </row>
    <row r="991" spans="6:6" ht="15.75" customHeight="1">
      <c r="F991" s="18"/>
    </row>
    <row r="992" spans="6:6" ht="15.75" customHeight="1">
      <c r="F992" s="18"/>
    </row>
    <row r="993" spans="6:6" ht="15.75" customHeight="1">
      <c r="F993" s="18"/>
    </row>
    <row r="994" spans="6:6" ht="15.75" customHeight="1">
      <c r="F994" s="18"/>
    </row>
    <row r="995" spans="6:6" ht="15.75" customHeight="1">
      <c r="F995" s="18"/>
    </row>
    <row r="996" spans="6:6" ht="15.75" customHeight="1">
      <c r="F996" s="18"/>
    </row>
    <row r="997" spans="6:6" ht="15.75" customHeight="1">
      <c r="F997" s="18"/>
    </row>
    <row r="998" spans="6:6" ht="15.75" customHeight="1">
      <c r="F998" s="18"/>
    </row>
    <row r="999" spans="6:6" ht="15.75" customHeight="1">
      <c r="F999" s="18"/>
    </row>
    <row r="1000" spans="6:6" ht="15.75" customHeight="1">
      <c r="F1000" s="18"/>
    </row>
  </sheetData>
  <mergeCells count="3">
    <mergeCell ref="H3:K12"/>
    <mergeCell ref="H16:K28"/>
    <mergeCell ref="H33:K39"/>
  </mergeCells>
  <dataValidations count="2">
    <dataValidation type="list" allowBlank="1" showDropDown="1" showErrorMessage="1" sqref="F2:F13" xr:uid="{00000000-0002-0000-0000-000000000000}">
      <formula1>"0,1,2,3"</formula1>
    </dataValidation>
    <dataValidation type="list" allowBlank="1" showDropDown="1" showErrorMessage="1" sqref="F14:F1000" xr:uid="{00000000-0002-0000-0000-000001000000}">
      <formula1>"1,2,3,4,5"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tabSelected="1" workbookViewId="0">
      <selection activeCell="F23" sqref="F23"/>
    </sheetView>
  </sheetViews>
  <sheetFormatPr baseColWidth="10" defaultColWidth="12.5703125" defaultRowHeight="15" customHeight="1"/>
  <cols>
    <col min="1" max="1" width="12.85546875" customWidth="1"/>
    <col min="2" max="2" width="38.42578125" customWidth="1"/>
    <col min="3" max="3" width="17.28515625" customWidth="1"/>
    <col min="4" max="4" width="23.85546875" customWidth="1"/>
    <col min="5" max="5" width="21.28515625" customWidth="1"/>
    <col min="6" max="6" width="45.28515625" customWidth="1"/>
    <col min="7" max="7" width="10.5703125" customWidth="1"/>
    <col min="8" max="8" width="13.5703125" customWidth="1"/>
    <col min="9" max="10" width="10.5703125" customWidth="1"/>
    <col min="11" max="11" width="48.140625" customWidth="1"/>
    <col min="12" max="26" width="10.5703125" customWidth="1"/>
  </cols>
  <sheetData>
    <row r="1" spans="1:11">
      <c r="A1" s="19" t="s">
        <v>0</v>
      </c>
      <c r="B1" s="19" t="s">
        <v>2</v>
      </c>
      <c r="C1" s="19" t="s">
        <v>56</v>
      </c>
      <c r="D1" s="19" t="s">
        <v>57</v>
      </c>
      <c r="E1" s="19" t="s">
        <v>58</v>
      </c>
    </row>
    <row r="2" spans="1:11">
      <c r="A2" s="20" t="s">
        <v>5</v>
      </c>
      <c r="B2" s="18" t="s">
        <v>6</v>
      </c>
      <c r="C2" s="21">
        <f>AVERAGEIF(Respuestas!C:C,"Identidad",Respuestas!F:F)</f>
        <v>0.66666666666666663</v>
      </c>
      <c r="D2" s="18" t="str">
        <f t="shared" ref="D2:D6" si="0">IF(C2="","",IF(C2&lt;=1,"Bajo",IF(C2&lt;=2,"Leve",IF(C2&lt;=3,"Moderado",IF(C2&lt;=4,"Alto","Fuera de rango")))))</f>
        <v>Bajo</v>
      </c>
      <c r="E2" s="22" t="s">
        <v>59</v>
      </c>
      <c r="F2" s="23" t="str">
        <f>IF(
COUNTIF(D2:D5,"Moderado")+COUNTIF(D2:D5,"Alto")=0,
"Ningún dominio afectado",
LEFT(
IF(OR(D2="Moderado",D2="Alto"),B2&amp;", ","")&amp;
IF(OR(D3="Moderado",D3="Alto"),B3&amp;", ","")&amp;
IF(OR(D4="Moderado",D4="Alto"),B4&amp;", ","")&amp;
IF(OR(D5="Moderado",D5="Alto"),B5&amp;", ",""),
LEN(
IF(OR(D2="Moderado",D2="Alto"),B2&amp;", ","")&amp;
IF(OR(D3="Moderado",D3="Alto"),B3&amp;", ","")&amp;
IF(OR(D4="Moderado",D4="Alto"),B4&amp;", ","")&amp;
IF(OR(D5="Moderado",D5="Alto"),B5&amp;", ","")
)-2
)
)</f>
        <v>Ningún dominio afectado</v>
      </c>
    </row>
    <row r="3" spans="1:11">
      <c r="A3" s="20" t="s">
        <v>5</v>
      </c>
      <c r="B3" s="24" t="s">
        <v>10</v>
      </c>
      <c r="C3" s="21">
        <f>AVERAGEIF(Respuestas!C:C,"Autodirección",Respuestas!F:F)</f>
        <v>1.6666666666666667</v>
      </c>
      <c r="D3" s="18" t="str">
        <f t="shared" si="0"/>
        <v>Leve</v>
      </c>
      <c r="E3" s="25" t="s">
        <v>22</v>
      </c>
      <c r="F3" s="23" t="str">
        <f>IF(
COUNTIF(D7:D11,"Moderado")+COUNTIF(D7:D11,"Alto")=0,
"Ningún dominio afectado",
LEFT(
IF(OR(D7="Moderado",D7="Alto"),B7&amp;", ","")&amp;
IF(OR(D8="Moderado",D8="Alto"),B8&amp;", ","")&amp;
IF(OR(D9="Moderado",D9="Alto"),B9&amp;", ","")&amp;
IF(OR(D10="Moderado",D10="Alto"),B10&amp;", ","")&amp;
IF(OR(D11="Moderado",D11="Alto"),B11&amp;", ",""),
LEN(
IF(OR(D7="Moderado",D7="Alto"),B7&amp;", ","")&amp;
IF(OR(D8="Moderado",D8="Alto"),B8&amp;", ","")&amp;
IF(OR(D9="Moderado",D9="Alto"),B9&amp;", ","")&amp;
IF(OR(D10="Moderado",D10="Alto"),B10&amp;", ","")&amp;
IF(OR(D11="Moderado",D11="Alto"),B11&amp;", ","")
)-2
)
)</f>
        <v>Ningún dominio afectado</v>
      </c>
    </row>
    <row r="4" spans="1:11">
      <c r="A4" s="20" t="s">
        <v>5</v>
      </c>
      <c r="B4" s="18" t="s">
        <v>14</v>
      </c>
      <c r="C4" s="21">
        <f>AVERAGEIF(Respuestas!C:C,"Empatía",Respuestas!F:F)</f>
        <v>2</v>
      </c>
      <c r="D4" s="18" t="str">
        <f t="shared" si="0"/>
        <v>Leve</v>
      </c>
    </row>
    <row r="5" spans="1:11" ht="15" customHeight="1">
      <c r="A5" s="20" t="s">
        <v>5</v>
      </c>
      <c r="B5" s="18" t="s">
        <v>18</v>
      </c>
      <c r="C5" s="21">
        <f>AVERAGEIF(Respuestas!C:C,"Intimidad",Respuestas!F:F)</f>
        <v>1</v>
      </c>
      <c r="D5" s="18" t="str">
        <f t="shared" si="0"/>
        <v>Bajo</v>
      </c>
      <c r="E5" s="28" t="s">
        <v>60</v>
      </c>
      <c r="F5" s="31" t="str">
        <f>CONCATENATE("INFORME DE PERSONALIDAD",CHAR(10),CHAR(10),"▮ Funcionamiento Global",CHAR(10),"El funcionamiento global de la personalidad es: ",D6,CHAR(10),CHAR(10),"▮ LPFS-BF (Criterio A)",CHAR(10),"El LPFS-BF evalúa el funcionamiento del self y las relaciones en cuatro dominios:",CHAR(10),"• Identidad: dificultades para mantener un sentido coherente de sí mismo, inestabilidad del autoconcepto y problemas para integrar experiencias internas.",CHAR(10),"• Autodirección: dificultades en la planificación, establecimiento de metas realistas y regulación de la conducta según valores personales.",CHAR(10),"• Empatía: problemas para comprender los estados mentales ajenos, tolerar perspectivas distintas y anticipar el impacto propio.",CHAR(10),"• Intimidad: problemas para establecer relaciones cercanas, estables y recíprocas.",CHAR(10),CHAR(10),"Dominio LPFS más comprometido: [",UPPER(F2),"]",CHAR(10),CHAR(10),"▮ PID-5-BF (Criterio B)",CHAR(10),"El PID-5-BF evalúa rasgos patológicos de personalidad distribuidos en cinco dominios:",CHAR(10),"• Afectividad negativa: ansiedad, preocupación excesiva, inestabilidad emocional y sensibilidad al malestar.",CHAR(10),"• Desapego: retraimiento social, frialdad afectiva, bajo disfrute y evitación de relaciones íntimas.",CHAR(10),"• Antagonismo: patrones de grandiosidad, conductas manipulativas, búsqueda de atención y baja consideración por los demás.",CHAR(10),"• Desinhibición: impulsividad, falta de planificación, decisiones apresuradas y conductas de riesgo.",CHAR(10),"• Psicoticismo: experiencias perceptuales inusuales, ideas excéntricas, sensaciones de irrealidad y confusión entre fantasía y realidad.",CHAR(10),CHAR(10),"Dominio de rasgo predominante: [",UPPER(F3),"]",CHAR(10),CHAR(10),"▮ Integración Clínica",CHAR(10),"El perfil obtenido integra el funcionamiento de la personalidad (Criterio A) y los rasgos patológicos (Criterio B), permitiendo una conceptualización dimensional compleja y precisa. Este análisis aporta información útil para la formulación clínica, la com"&amp;"prensión de patrones desadaptativos clínicamente relevantes y la planificación de intervenciones ajustadas al perfil del consultante.")</f>
        <v>INFORME DE PERSONALIDAD
▮ Funcionamiento Global
El funcionamiento global de la personalidad es: Leve
▮ LPFS-BF (Criterio A)
El LPFS-BF evalúa el funcionamiento del self y las relaciones en cuatro dominios:
• Identidad: dificultades para mantener un sentido coherente de sí mismo, inestabilidad del autoconcepto y problemas para integrar experiencias internas.
• Autodirección: dificultades en la planificación, establecimiento de metas realistas y regulación de la conducta según valores personales.
• Empatía: problemas para comprender los estados mentales ajenos, tolerar perspectivas distintas y anticipar el impacto propio.
• Intimidad: problemas para establecer relaciones cercanas, estables y recíprocas.
Dominio LPFS más comprometido: [NINGÚN DOMINIO AFECTADO]
▮ PID-5-BF (Criterio B)
El PID-5-BF evalúa rasgos patológicos de personalidad distribuidos en cinco dominios:
• Afectividad negativa: ansiedad, preocupación excesiva, inestabilidad emocional y sensibilidad al malestar.
• Desapego: retraimiento social, frialdad afectiva, bajo disfrute y evitación de relaciones íntimas.
• Antagonismo: patrones de grandiosidad, conductas manipulativas, búsqueda de atención y baja consideración por los demás.
• Desinhibición: impulsividad, falta de planificación, decisiones apresuradas y conductas de riesgo.
• Psicoticismo: experiencias perceptuales inusuales, ideas excéntricas, sensaciones de irrealidad y confusión entre fantasía y realidad.
Dominio de rasgo predominante: [NINGÚN DOMINIO AFECTADO]
▮ Integración Clínica
El perfil obtenido integra el funcionamiento de la personalidad (Criterio A) y los rasgos patológicos (Criterio B), permitiendo una conceptualización dimensional compleja y precisa. Este análisis aporta información útil para la formulación clínica, la comprensión de patrones desadaptativos clínicamente relevantes y la planificación de intervenciones ajustadas al perfil del consultante.</v>
      </c>
      <c r="G5" s="32"/>
      <c r="H5" s="32"/>
      <c r="I5" s="32"/>
      <c r="J5" s="32"/>
      <c r="K5" s="32"/>
    </row>
    <row r="6" spans="1:11">
      <c r="A6" s="26" t="s">
        <v>5</v>
      </c>
      <c r="B6" s="26" t="s">
        <v>61</v>
      </c>
      <c r="C6" s="27">
        <f>AVERAGEIF(Respuestas!A:A,"LPFS-BF 2.0",Respuestas!F:F)</f>
        <v>1.3333333333333333</v>
      </c>
      <c r="D6" s="26" t="str">
        <f t="shared" si="0"/>
        <v>Leve</v>
      </c>
      <c r="E6" s="29"/>
      <c r="F6" s="32"/>
      <c r="G6" s="32"/>
      <c r="H6" s="32"/>
      <c r="I6" s="32"/>
      <c r="J6" s="32"/>
      <c r="K6" s="32"/>
    </row>
    <row r="7" spans="1:11">
      <c r="A7" s="25" t="s">
        <v>22</v>
      </c>
      <c r="B7" s="18" t="s">
        <v>30</v>
      </c>
      <c r="C7" s="21">
        <f>AVERAGEIF(Respuestas!C:C,"Afectividad negativa",Respuestas!F:F)</f>
        <v>1.3333333333333333</v>
      </c>
      <c r="D7" s="18" t="str">
        <f t="shared" ref="D7:D11" si="1">IF(C7="","",IF(C7&lt;1.5,"Bajo",IF(C7&lt;2.5,"Leve",IF(C7&lt;3.5,"Moderado","Alto"))))</f>
        <v>Bajo</v>
      </c>
      <c r="E7" s="30"/>
      <c r="F7" s="32"/>
      <c r="G7" s="32"/>
      <c r="H7" s="32"/>
      <c r="I7" s="32"/>
      <c r="J7" s="32"/>
      <c r="K7" s="32"/>
    </row>
    <row r="8" spans="1:11">
      <c r="A8" s="25" t="s">
        <v>22</v>
      </c>
      <c r="B8" s="18" t="s">
        <v>23</v>
      </c>
      <c r="C8" s="21">
        <f>(SUMIF(Respuestas!C:C,"Desapego",Respuestas!F:F) + (6-Respuestas!F17) - Respuestas!F17)
/ COUNTIF(Respuestas!C:C,"Desapego")</f>
        <v>2.2000000000000002</v>
      </c>
      <c r="D8" s="18" t="str">
        <f t="shared" si="1"/>
        <v>Leve</v>
      </c>
      <c r="F8" s="32"/>
      <c r="G8" s="32"/>
      <c r="H8" s="32"/>
      <c r="I8" s="32"/>
      <c r="J8" s="32"/>
      <c r="K8" s="32"/>
    </row>
    <row r="9" spans="1:11">
      <c r="A9" s="25" t="s">
        <v>22</v>
      </c>
      <c r="B9" s="18" t="s">
        <v>43</v>
      </c>
      <c r="C9" s="21">
        <f>AVERAGEIF(Respuestas!C:C,"Antagonismo",Respuestas!F:F)</f>
        <v>1.75</v>
      </c>
      <c r="D9" s="18" t="str">
        <f t="shared" si="1"/>
        <v>Leve</v>
      </c>
      <c r="F9" s="32"/>
      <c r="G9" s="32"/>
      <c r="H9" s="32"/>
      <c r="I9" s="32"/>
      <c r="J9" s="32"/>
      <c r="K9" s="32"/>
    </row>
    <row r="10" spans="1:11">
      <c r="A10" s="25" t="s">
        <v>22</v>
      </c>
      <c r="B10" s="18" t="s">
        <v>49</v>
      </c>
      <c r="C10" s="21">
        <f>AVERAGEIF(Respuestas!C:C,"Desinhibición",Respuestas!F:F)</f>
        <v>1.3333333333333333</v>
      </c>
      <c r="D10" s="18" t="str">
        <f t="shared" si="1"/>
        <v>Bajo</v>
      </c>
      <c r="F10" s="32"/>
      <c r="G10" s="32"/>
      <c r="H10" s="32"/>
      <c r="I10" s="32"/>
      <c r="J10" s="32"/>
      <c r="K10" s="32"/>
    </row>
    <row r="11" spans="1:11">
      <c r="A11" s="25" t="s">
        <v>22</v>
      </c>
      <c r="B11" s="18" t="s">
        <v>37</v>
      </c>
      <c r="C11" s="21">
        <f>AVERAGEIF(Respuestas!C:C,"Psicoticismo",Respuestas!F:F)</f>
        <v>1</v>
      </c>
      <c r="D11" s="18" t="str">
        <f t="shared" si="1"/>
        <v>Bajo</v>
      </c>
      <c r="F11" s="32"/>
      <c r="G11" s="32"/>
      <c r="H11" s="32"/>
      <c r="I11" s="32"/>
      <c r="J11" s="32"/>
      <c r="K11" s="32"/>
    </row>
    <row r="12" spans="1:11" ht="15" customHeight="1">
      <c r="F12" s="32"/>
      <c r="G12" s="32"/>
      <c r="H12" s="32"/>
      <c r="I12" s="32"/>
      <c r="J12" s="32"/>
      <c r="K12" s="32"/>
    </row>
    <row r="13" spans="1:11" ht="15" customHeight="1">
      <c r="F13" s="32"/>
      <c r="G13" s="32"/>
      <c r="H13" s="32"/>
      <c r="I13" s="32"/>
      <c r="J13" s="32"/>
      <c r="K13" s="32"/>
    </row>
    <row r="14" spans="1:11" ht="286.5" customHeight="1">
      <c r="F14" s="32"/>
      <c r="G14" s="32"/>
      <c r="H14" s="32"/>
      <c r="I14" s="32"/>
      <c r="J14" s="32"/>
      <c r="K14" s="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5:E7"/>
    <mergeCell ref="F5:K14"/>
  </mergeCells>
  <pageMargins left="0.25" right="0.25" top="0.75" bottom="0.75" header="0" footer="0"/>
  <pageSetup paperSize="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58"/>
  <sheetViews>
    <sheetView workbookViewId="0"/>
  </sheetViews>
  <sheetFormatPr baseColWidth="10" defaultColWidth="12.5703125" defaultRowHeight="15" customHeight="1"/>
  <sheetData>
    <row r="1" spans="1:1">
      <c r="A1" s="24" t="s">
        <v>62</v>
      </c>
    </row>
    <row r="3" spans="1:1">
      <c r="A3" s="18" t="s">
        <v>63</v>
      </c>
    </row>
    <row r="5" spans="1:1">
      <c r="A5" s="18" t="s">
        <v>64</v>
      </c>
    </row>
    <row r="7" spans="1:1">
      <c r="A7" s="18" t="s">
        <v>65</v>
      </c>
    </row>
    <row r="8" spans="1:1">
      <c r="A8" s="18" t="s">
        <v>66</v>
      </c>
    </row>
    <row r="10" spans="1:1">
      <c r="A10" s="18" t="s">
        <v>67</v>
      </c>
    </row>
    <row r="12" spans="1:1">
      <c r="A12" s="18" t="s">
        <v>68</v>
      </c>
    </row>
    <row r="14" spans="1:1">
      <c r="A14" s="18" t="s">
        <v>69</v>
      </c>
    </row>
    <row r="16" spans="1:1">
      <c r="A16" s="18" t="s">
        <v>70</v>
      </c>
    </row>
    <row r="18" spans="1:1">
      <c r="A18" s="18" t="s">
        <v>71</v>
      </c>
    </row>
    <row r="20" spans="1:1">
      <c r="A20" s="18" t="s">
        <v>72</v>
      </c>
    </row>
    <row r="22" spans="1:1">
      <c r="A22" s="18" t="s">
        <v>73</v>
      </c>
    </row>
    <row r="24" spans="1:1">
      <c r="A24" s="18" t="s">
        <v>74</v>
      </c>
    </row>
    <row r="26" spans="1:1">
      <c r="A26" s="18" t="s">
        <v>75</v>
      </c>
    </row>
    <row r="28" spans="1:1">
      <c r="A28" s="18" t="s">
        <v>76</v>
      </c>
    </row>
    <row r="30" spans="1:1">
      <c r="A30" s="18" t="s">
        <v>77</v>
      </c>
    </row>
    <row r="32" spans="1:1">
      <c r="A32" s="18" t="s">
        <v>78</v>
      </c>
    </row>
    <row r="34" spans="1:1">
      <c r="A34" s="18" t="s">
        <v>79</v>
      </c>
    </row>
    <row r="36" spans="1:1">
      <c r="A36" s="18" t="s">
        <v>73</v>
      </c>
    </row>
    <row r="38" spans="1:1">
      <c r="A38" s="18" t="s">
        <v>80</v>
      </c>
    </row>
    <row r="40" spans="1:1">
      <c r="A40" s="18" t="s">
        <v>81</v>
      </c>
    </row>
    <row r="42" spans="1:1">
      <c r="A42" s="18" t="s">
        <v>82</v>
      </c>
    </row>
    <row r="44" spans="1:1">
      <c r="A44" s="18" t="s">
        <v>83</v>
      </c>
    </row>
    <row r="46" spans="1:1">
      <c r="A46" s="18" t="s">
        <v>84</v>
      </c>
    </row>
    <row r="48" spans="1:1">
      <c r="A48" s="18" t="s">
        <v>85</v>
      </c>
    </row>
    <row r="50" spans="1:1">
      <c r="A50" s="18" t="s">
        <v>86</v>
      </c>
    </row>
    <row r="52" spans="1:1">
      <c r="A52" s="18" t="s">
        <v>87</v>
      </c>
    </row>
    <row r="54" spans="1:1">
      <c r="A54" s="18" t="s">
        <v>88</v>
      </c>
    </row>
    <row r="56" spans="1:1">
      <c r="A56" s="18" t="s">
        <v>89</v>
      </c>
    </row>
    <row r="58" spans="1:1">
      <c r="A58" s="18" t="s">
        <v>90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95"/>
  <sheetViews>
    <sheetView workbookViewId="0"/>
  </sheetViews>
  <sheetFormatPr baseColWidth="10" defaultColWidth="12.5703125" defaultRowHeight="15" customHeight="1"/>
  <sheetData>
    <row r="1" spans="1:1">
      <c r="A1" s="24" t="s">
        <v>91</v>
      </c>
    </row>
    <row r="3" spans="1:1">
      <c r="A3" s="18" t="s">
        <v>92</v>
      </c>
    </row>
    <row r="5" spans="1:1">
      <c r="A5" s="18" t="s">
        <v>93</v>
      </c>
    </row>
    <row r="7" spans="1:1">
      <c r="A7" s="18" t="s">
        <v>94</v>
      </c>
    </row>
    <row r="9" spans="1:1">
      <c r="A9" s="18" t="s">
        <v>66</v>
      </c>
    </row>
    <row r="11" spans="1:1">
      <c r="A11" s="18" t="s">
        <v>95</v>
      </c>
    </row>
    <row r="13" spans="1:1">
      <c r="A13" s="18" t="s">
        <v>96</v>
      </c>
    </row>
    <row r="15" spans="1:1">
      <c r="A15" s="18" t="s">
        <v>97</v>
      </c>
    </row>
    <row r="17" spans="1:1">
      <c r="A17" s="18" t="s">
        <v>98</v>
      </c>
    </row>
    <row r="19" spans="1:1">
      <c r="A19" s="18" t="s">
        <v>99</v>
      </c>
    </row>
    <row r="21" spans="1:1">
      <c r="A21" s="18" t="s">
        <v>100</v>
      </c>
    </row>
    <row r="23" spans="1:1">
      <c r="A23" s="18" t="s">
        <v>101</v>
      </c>
    </row>
    <row r="25" spans="1:1">
      <c r="A25" s="18" t="s">
        <v>102</v>
      </c>
    </row>
    <row r="27" spans="1:1">
      <c r="A27" s="18" t="s">
        <v>103</v>
      </c>
    </row>
    <row r="29" spans="1:1">
      <c r="A29" s="18" t="s">
        <v>66</v>
      </c>
    </row>
    <row r="31" spans="1:1">
      <c r="A31" s="18" t="s">
        <v>104</v>
      </c>
    </row>
    <row r="33" spans="1:1">
      <c r="A33" s="18" t="s">
        <v>105</v>
      </c>
    </row>
    <row r="35" spans="1:1">
      <c r="A35" s="18" t="s">
        <v>106</v>
      </c>
    </row>
    <row r="37" spans="1:1">
      <c r="A37" s="18" t="s">
        <v>107</v>
      </c>
    </row>
    <row r="39" spans="1:1">
      <c r="A39" s="18" t="s">
        <v>108</v>
      </c>
    </row>
    <row r="41" spans="1:1">
      <c r="A41" s="18" t="s">
        <v>109</v>
      </c>
    </row>
    <row r="43" spans="1:1">
      <c r="A43" s="18" t="s">
        <v>110</v>
      </c>
    </row>
    <row r="45" spans="1:1">
      <c r="A45" s="18" t="s">
        <v>111</v>
      </c>
    </row>
    <row r="47" spans="1:1">
      <c r="A47" s="18" t="s">
        <v>66</v>
      </c>
    </row>
    <row r="49" spans="1:1">
      <c r="A49" s="18" t="s">
        <v>112</v>
      </c>
    </row>
    <row r="51" spans="1:1">
      <c r="A51" s="18" t="s">
        <v>113</v>
      </c>
    </row>
    <row r="53" spans="1:1">
      <c r="A53" s="18" t="s">
        <v>114</v>
      </c>
    </row>
    <row r="55" spans="1:1">
      <c r="A55" s="18" t="s">
        <v>115</v>
      </c>
    </row>
    <row r="57" spans="1:1">
      <c r="A57" s="18" t="s">
        <v>116</v>
      </c>
    </row>
    <row r="59" spans="1:1">
      <c r="A59" s="18" t="s">
        <v>117</v>
      </c>
    </row>
    <row r="61" spans="1:1">
      <c r="A61" s="18" t="s">
        <v>118</v>
      </c>
    </row>
    <row r="63" spans="1:1">
      <c r="A63" s="18" t="s">
        <v>119</v>
      </c>
    </row>
    <row r="65" spans="1:1">
      <c r="A65" s="18" t="s">
        <v>66</v>
      </c>
    </row>
    <row r="67" spans="1:1">
      <c r="A67" s="18" t="s">
        <v>120</v>
      </c>
    </row>
    <row r="69" spans="1:1">
      <c r="A69" s="18" t="s">
        <v>121</v>
      </c>
    </row>
    <row r="71" spans="1:1">
      <c r="A71" s="18" t="s">
        <v>122</v>
      </c>
    </row>
    <row r="73" spans="1:1">
      <c r="A73" s="18" t="s">
        <v>123</v>
      </c>
    </row>
    <row r="75" spans="1:1">
      <c r="A75" s="18" t="s">
        <v>124</v>
      </c>
    </row>
    <row r="77" spans="1:1">
      <c r="A77" s="18" t="s">
        <v>125</v>
      </c>
    </row>
    <row r="79" spans="1:1">
      <c r="A79" s="18" t="s">
        <v>126</v>
      </c>
    </row>
    <row r="81" spans="1:1">
      <c r="A81" s="18" t="s">
        <v>127</v>
      </c>
    </row>
    <row r="83" spans="1:1">
      <c r="A83" s="18" t="s">
        <v>66</v>
      </c>
    </row>
    <row r="85" spans="1:1">
      <c r="A85" s="18" t="s">
        <v>128</v>
      </c>
    </row>
    <row r="87" spans="1:1">
      <c r="A87" s="18" t="s">
        <v>129</v>
      </c>
    </row>
    <row r="89" spans="1:1">
      <c r="A89" s="18" t="s">
        <v>130</v>
      </c>
    </row>
    <row r="91" spans="1:1">
      <c r="A91" s="18" t="s">
        <v>131</v>
      </c>
    </row>
    <row r="93" spans="1:1">
      <c r="A93" s="18" t="s">
        <v>132</v>
      </c>
    </row>
    <row r="95" spans="1:1">
      <c r="A95" s="18" t="s">
        <v>133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Respuestas</vt:lpstr>
      <vt:lpstr>Resultados</vt:lpstr>
      <vt:lpstr>LPFS-BF 2.0 (Criterio A)</vt:lpstr>
      <vt:lpstr>PID-5-BF (Criterio 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Maximiliano Luis Leiva</cp:lastModifiedBy>
  <dcterms:modified xsi:type="dcterms:W3CDTF">2026-08-31T03:09:32Z</dcterms:modified>
</cp:coreProperties>
</file>